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4.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8.xml" ContentType="application/vnd.openxmlformats-officedocument.spreadsheetml.comments+xml"/>
  <Override PartName="/xl/drawings/drawing1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9.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20.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omments22.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drawings/drawing28.xml" ContentType="application/vnd.openxmlformats-officedocument.drawing+xml"/>
  <Override PartName="/xl/comments26.xml" ContentType="application/vnd.openxmlformats-officedocument.spreadsheetml.comments+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comments31.xml" ContentType="application/vnd.openxmlformats-officedocument.spreadsheetml.comments+xml"/>
  <Override PartName="/xl/drawings/drawing31.xml" ContentType="application/vnd.openxmlformats-officedocument.drawing+xml"/>
  <Override PartName="/xl/comments32.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po3filesv03\総務局工事契約課共用\2026年度\040各種様式管理（契約書類関係）\0403HP・キャビネット公開様式\04031 HP上の様式\08 様式集（契約書関係書類）\01 契約書関係書類\01 工事\R8.7.1～\"/>
    </mc:Choice>
  </mc:AlternateContent>
  <xr:revisionPtr revIDLastSave="0" documentId="13_ncr:1_{7AA69A75-40A5-4C70-BE8D-F92F2FA41132}" xr6:coauthVersionLast="47" xr6:coauthVersionMax="47" xr10:uidLastSave="{00000000-0000-0000-0000-000000000000}"/>
  <bookViews>
    <workbookView xWindow="2925" yWindow="75" windowWidth="25875" windowHeight="15405" tabRatio="822" firstSheet="1" activeTab="1" xr2:uid="{00000000-000D-0000-FFFF-FFFF00000000}"/>
  </bookViews>
  <sheets>
    <sheet name="様式更新履歴" sheetId="53" state="hidden" r:id="rId1"/>
    <sheet name="基本情報入力" sheetId="20" r:id="rId2"/>
    <sheet name="郵送提出用様式" sheetId="49" r:id="rId3"/>
    <sheet name="返信用様式" sheetId="72" r:id="rId4"/>
    <sheet name="免税事業者届出書" sheetId="2" r:id="rId5"/>
    <sheet name="【作成例】免税事業者届出書" sheetId="34" state="hidden" r:id="rId6"/>
    <sheet name="誓約書" sheetId="5" r:id="rId7"/>
    <sheet name="【作成例】誓約書" sheetId="35" state="hidden" r:id="rId8"/>
    <sheet name="現場代理人等通知書" sheetId="17" r:id="rId9"/>
    <sheet name="【作成例】現場代理人等通知書" sheetId="36" state="hidden" r:id="rId10"/>
    <sheet name="経歴書" sheetId="13" r:id="rId11"/>
    <sheet name="【作成例】経歴書" sheetId="37" state="hidden" r:id="rId12"/>
    <sheet name="工事工程表" sheetId="15" r:id="rId13"/>
    <sheet name="【作成例】工事工程表" sheetId="38" state="hidden" r:id="rId14"/>
    <sheet name="着工届" sheetId="1" r:id="rId15"/>
    <sheet name="【作成例】着工届" sheetId="39" state="hidden" r:id="rId16"/>
    <sheet name="工期通知書" sheetId="51" r:id="rId17"/>
    <sheet name="【作成例】工期通知書" sheetId="52" state="hidden" r:id="rId18"/>
    <sheet name="現場代理人兼任届" sheetId="6" r:id="rId19"/>
    <sheet name="【作成例】現場代理人兼任届" sheetId="40" state="hidden" r:id="rId20"/>
    <sheet name="専任特例の規定による主任（監理）技術者・営業所技術者等兼任届" sheetId="19" r:id="rId21"/>
    <sheet name="【作成例】専任特例の規定による主任（監理）技術者・営業所技術者" sheetId="76" state="hidden" r:id="rId22"/>
    <sheet name="人員の配置を示す計画書（国交省様式）" sheetId="77" r:id="rId23"/>
    <sheet name="【記載例】人員の配置を示す計画書（国交省様式）" sheetId="79" state="hidden" r:id="rId24"/>
    <sheet name="建退共・法定外労災関係" sheetId="56" r:id="rId25"/>
    <sheet name="掛金収納書提出用台紙" sheetId="65" r:id="rId26"/>
    <sheet name="建退共証紙（購入遅延・無購入）申出書" sheetId="66" r:id="rId27"/>
    <sheet name="【作成例】建退共証紙（購入遅延・無購入）申出書" sheetId="67" state="hidden" r:id="rId28"/>
    <sheet name="共済証紙受払簿" sheetId="68" r:id="rId29"/>
    <sheet name="建設業退職金共済制度加入労働者数報告書" sheetId="69" r:id="rId30"/>
    <sheet name="建設業退職金共済制度掛金充当実績総括表" sheetId="70" r:id="rId31"/>
    <sheet name="工事別共済証紙受払簿" sheetId="71" r:id="rId32"/>
    <sheet name="変更工程表" sheetId="16" r:id="rId33"/>
    <sheet name="【作成例】変更工程表" sheetId="42" state="hidden" r:id="rId34"/>
    <sheet name="現場代理人等変更通知書" sheetId="14" r:id="rId35"/>
    <sheet name="【作成例】現場代理人等変更通知書" sheetId="41" state="hidden" r:id="rId36"/>
    <sheet name="完成通知書" sheetId="18" r:id="rId37"/>
    <sheet name="【作成例】完成通知書" sheetId="43" state="hidden" r:id="rId38"/>
    <sheet name="工事前払金申請書" sheetId="22" r:id="rId39"/>
    <sheet name="【作成例】工事前払金申請書" sheetId="50" state="hidden" r:id="rId40"/>
    <sheet name="認定請求書(中間前払)" sheetId="24" r:id="rId41"/>
    <sheet name="工事履行報告書(中間前払)" sheetId="26" r:id="rId42"/>
    <sheet name="請求書" sheetId="23" r:id="rId43"/>
    <sheet name="【作成例】請求書" sheetId="74" state="hidden" r:id="rId44"/>
    <sheet name="契約保証金還付請求書" sheetId="28" r:id="rId45"/>
    <sheet name="リスト" sheetId="21" r:id="rId46"/>
  </sheets>
  <definedNames>
    <definedName name="_Hlk5389451" localSheetId="19">【作成例】現場代理人兼任届!$C$31</definedName>
    <definedName name="_Hlk5389451" localSheetId="17">【作成例】工期通知書!$A$33</definedName>
    <definedName name="_Hlk5389451" localSheetId="7">【作成例】誓約書!$A$28</definedName>
    <definedName name="_Hlk5389451" localSheetId="21">'【作成例】専任特例の規定による主任（監理）技術者・営業所技術者'!#REF!</definedName>
    <definedName name="_Hlk5389451" localSheetId="15">【作成例】着工届!$A$30</definedName>
    <definedName name="_Hlk5389451" localSheetId="5">【作成例】免税事業者届出書!$A$30</definedName>
    <definedName name="_Hlk5389451" localSheetId="44">契約保証金還付請求書!#REF!</definedName>
    <definedName name="_Hlk5389451" localSheetId="18">現場代理人兼任届!$C$31</definedName>
    <definedName name="_Hlk5389451" localSheetId="16">工期通知書!$B$32</definedName>
    <definedName name="_Hlk5389451" localSheetId="22">'人員の配置を示す計画書（国交省様式）'!#REF!</definedName>
    <definedName name="_Hlk5389451" localSheetId="6">誓約書!$B$29</definedName>
    <definedName name="_Hlk5389451" localSheetId="20">'専任特例の規定による主任（監理）技術者・営業所技術者等兼任届'!#REF!</definedName>
    <definedName name="_Hlk5389451" localSheetId="14">着工届!$B$31</definedName>
    <definedName name="_Hlk5389451" localSheetId="4">免税事業者届出書!$B$29</definedName>
    <definedName name="_xlnm.Print_Area" localSheetId="23">'【記載例】人員の配置を示す計画書（国交省様式）'!$A$1:$AO$45</definedName>
    <definedName name="_xlnm.Print_Area" localSheetId="37">【作成例】完成通知書!$A$1:$AK$41</definedName>
    <definedName name="_xlnm.Print_Area" localSheetId="11">【作成例】経歴書!$A$1:$Y$28</definedName>
    <definedName name="_xlnm.Print_Area" localSheetId="27">'【作成例】建退共証紙（購入遅延・無購入）申出書'!$A$1:$L$51</definedName>
    <definedName name="_xlnm.Print_Area" localSheetId="19">【作成例】現場代理人兼任届!$B$1:$K$45</definedName>
    <definedName name="_xlnm.Print_Area" localSheetId="9">【作成例】現場代理人等通知書!$A$1:$Y$41</definedName>
    <definedName name="_xlnm.Print_Area" localSheetId="35">【作成例】現場代理人等変更通知書!$A$1:$J$45</definedName>
    <definedName name="_xlnm.Print_Area" localSheetId="17">【作成例】工期通知書!$A$1:$H$43</definedName>
    <definedName name="_xlnm.Print_Area" localSheetId="13">【作成例】工事工程表!$A$1:$AT$34</definedName>
    <definedName name="_xlnm.Print_Area" localSheetId="39">【作成例】工事前払金申請書!$A$1:$R$40</definedName>
    <definedName name="_xlnm.Print_Area" localSheetId="7">【作成例】誓約書!$A$1:$J$37</definedName>
    <definedName name="_xlnm.Print_Area" localSheetId="43">【作成例】請求書!$B$3:$S$39</definedName>
    <definedName name="_xlnm.Print_Area" localSheetId="21">'【作成例】専任特例の規定による主任（監理）技術者・営業所技術者'!$A$1:$I$48</definedName>
    <definedName name="_xlnm.Print_Area" localSheetId="15">【作成例】着工届!$A$1:$H$35</definedName>
    <definedName name="_xlnm.Print_Area" localSheetId="33">【作成例】変更工程表!$A$1:$AU$37</definedName>
    <definedName name="_xlnm.Print_Area" localSheetId="5">【作成例】免税事業者届出書!$A$1:$H$35</definedName>
    <definedName name="_xlnm.Print_Area" localSheetId="25">掛金収納書提出用台紙!$A$2:$T$46</definedName>
    <definedName name="_xlnm.Print_Area" localSheetId="36">完成通知書!$B$2:$AJ$43</definedName>
    <definedName name="_xlnm.Print_Area" localSheetId="1">基本情報入力!$A$1:$AK$15</definedName>
    <definedName name="_xlnm.Print_Area" localSheetId="28">共済証紙受払簿!$B$2:$BC$166</definedName>
    <definedName name="_xlnm.Print_Area" localSheetId="44">契約保証金還付請求書!$B$2:$K$37</definedName>
    <definedName name="_xlnm.Print_Area" localSheetId="10">経歴書!$B$2:$Z$29</definedName>
    <definedName name="_xlnm.Print_Area" localSheetId="29">建設業退職金共済制度加入労働者数報告書!$A$2:$AS$35</definedName>
    <definedName name="_xlnm.Print_Area" localSheetId="30">建設業退職金共済制度掛金充当実績総括表!$A$2:$AM$58</definedName>
    <definedName name="_xlnm.Print_Area" localSheetId="24">建退共・法定外労災関係!$B$2:$O$18</definedName>
    <definedName name="_xlnm.Print_Area" localSheetId="26">'建退共証紙（購入遅延・無購入）申出書'!$A$2:$L$52</definedName>
    <definedName name="_xlnm.Print_Area" localSheetId="18">現場代理人兼任届!$B$1:$K$46</definedName>
    <definedName name="_xlnm.Print_Area" localSheetId="8">現場代理人等通知書!$B$2:$Z$44</definedName>
    <definedName name="_xlnm.Print_Area" localSheetId="34">現場代理人等変更通知書!$B$2:$J$47</definedName>
    <definedName name="_xlnm.Print_Area" localSheetId="16">工期通知書!$B$2:$I$41</definedName>
    <definedName name="_xlnm.Print_Area" localSheetId="12">工事工程表!$B$2:$AU$36</definedName>
    <definedName name="_xlnm.Print_Area" localSheetId="38">工事前払金申請書!$B$2:$S$41</definedName>
    <definedName name="_xlnm.Print_Area" localSheetId="31">工事別共済証紙受払簿!$B$2:$AW$181</definedName>
    <definedName name="_xlnm.Print_Area" localSheetId="41">'工事履行報告書(中間前払)'!$B$2:$U$27</definedName>
    <definedName name="_xlnm.Print_Area" localSheetId="22">'人員の配置を示す計画書（国交省様式）'!$B$1:$K$11</definedName>
    <definedName name="_xlnm.Print_Area" localSheetId="6">誓約書!$B$1:$L$37</definedName>
    <definedName name="_xlnm.Print_Area" localSheetId="42">請求書!$B$3:$AK$39</definedName>
    <definedName name="_xlnm.Print_Area" localSheetId="20">'専任特例の規定による主任（監理）技術者・営業所技術者等兼任届'!$B$1:$J$48</definedName>
    <definedName name="_xlnm.Print_Area" localSheetId="14">着工届!$B$2:$I$34</definedName>
    <definedName name="_xlnm.Print_Area" localSheetId="40">'認定請求書(中間前払)'!$B$2:$U$45</definedName>
    <definedName name="_xlnm.Print_Area" localSheetId="32">変更工程表!$B$2:$AV$36</definedName>
    <definedName name="_xlnm.Print_Area" localSheetId="3">返信用様式!$B$1:$K$41</definedName>
    <definedName name="_xlnm.Print_Area" localSheetId="4">免税事業者届出書!$B$2:$I$32</definedName>
    <definedName name="_xlnm.Print_Area" localSheetId="2">郵送提出用様式!$B$1:$K$47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E12" i="19"/>
  <c r="E13" i="19"/>
  <c r="E11" i="19"/>
  <c r="G36" i="19"/>
  <c r="G35" i="19"/>
  <c r="G34" i="19"/>
  <c r="C38" i="19"/>
  <c r="B38" i="76"/>
  <c r="H48" i="66" l="1"/>
  <c r="H45" i="66"/>
  <c r="B11" i="20"/>
  <c r="U21" i="23" l="1"/>
  <c r="AH19" i="23"/>
  <c r="X19" i="23"/>
  <c r="W16" i="23"/>
  <c r="K9" i="23" l="1"/>
  <c r="AC9" i="23"/>
  <c r="C21" i="23"/>
  <c r="L13" i="23"/>
  <c r="L12" i="23"/>
  <c r="L11" i="23"/>
  <c r="L10" i="23"/>
  <c r="L10" i="74"/>
  <c r="K9" i="74"/>
  <c r="D20" i="72"/>
  <c r="D32" i="49"/>
  <c r="C33" i="49"/>
  <c r="C21" i="72"/>
  <c r="C24" i="72"/>
  <c r="G8" i="71"/>
  <c r="W15" i="70"/>
  <c r="J5" i="65"/>
  <c r="AM54" i="71" l="1"/>
  <c r="AM57" i="71" s="1"/>
  <c r="AM117" i="71" s="1"/>
  <c r="AM118" i="71" s="1"/>
  <c r="AJ54" i="71"/>
  <c r="AJ57" i="71" s="1"/>
  <c r="K5" i="71"/>
  <c r="D18" i="66"/>
  <c r="I5" i="71"/>
  <c r="I65" i="71" s="1"/>
  <c r="I4" i="71"/>
  <c r="I124" i="71" s="1"/>
  <c r="A4" i="66"/>
  <c r="AM174" i="71"/>
  <c r="AJ174" i="71"/>
  <c r="Y174" i="71"/>
  <c r="Y177" i="71" s="1"/>
  <c r="U174" i="71"/>
  <c r="U177" i="71" s="1"/>
  <c r="AD177" i="71" s="1"/>
  <c r="M174" i="71"/>
  <c r="AV173" i="71"/>
  <c r="AG171" i="71"/>
  <c r="AG174" i="71" s="1"/>
  <c r="AC171" i="71"/>
  <c r="P171" i="71"/>
  <c r="AG168" i="71"/>
  <c r="AC168" i="71"/>
  <c r="P168" i="71"/>
  <c r="AG165" i="71"/>
  <c r="AC165" i="71"/>
  <c r="P165" i="71"/>
  <c r="AG162" i="71"/>
  <c r="AC162" i="71"/>
  <c r="P162" i="71"/>
  <c r="AG159" i="71"/>
  <c r="AC159" i="71"/>
  <c r="P159" i="71"/>
  <c r="AG156" i="71"/>
  <c r="AC156" i="71"/>
  <c r="P156" i="71"/>
  <c r="AG153" i="71"/>
  <c r="AC153" i="71"/>
  <c r="P153" i="71"/>
  <c r="AG150" i="71"/>
  <c r="AC150" i="71"/>
  <c r="P150" i="71"/>
  <c r="AG147" i="71"/>
  <c r="AC147" i="71"/>
  <c r="P147" i="71"/>
  <c r="AG144" i="71"/>
  <c r="AC144" i="71"/>
  <c r="P144" i="71"/>
  <c r="AG141" i="71"/>
  <c r="AC141" i="71"/>
  <c r="P141" i="71"/>
  <c r="X134" i="71"/>
  <c r="M134" i="71"/>
  <c r="AG132" i="71"/>
  <c r="AE132" i="71"/>
  <c r="AB132" i="71"/>
  <c r="O132" i="71"/>
  <c r="L132" i="71"/>
  <c r="T130" i="71"/>
  <c r="R130" i="71"/>
  <c r="O130" i="71"/>
  <c r="AG129" i="71"/>
  <c r="AE129" i="71"/>
  <c r="AB129" i="71"/>
  <c r="G128" i="71"/>
  <c r="I126" i="71"/>
  <c r="I125" i="71"/>
  <c r="Y117" i="71"/>
  <c r="AM114" i="71"/>
  <c r="AJ114" i="71"/>
  <c r="Y114" i="71"/>
  <c r="Y115" i="71" s="1"/>
  <c r="Y118" i="71" s="1"/>
  <c r="U114" i="71"/>
  <c r="U117" i="71" s="1"/>
  <c r="AD117" i="71" s="1"/>
  <c r="P114" i="71"/>
  <c r="M114" i="71"/>
  <c r="M117" i="71" s="1"/>
  <c r="AV113" i="71"/>
  <c r="AG111" i="71"/>
  <c r="AG114" i="71" s="1"/>
  <c r="AC111" i="71"/>
  <c r="AC138" i="71" s="1"/>
  <c r="P111" i="71"/>
  <c r="P138" i="71" s="1"/>
  <c r="AG108" i="71"/>
  <c r="AC108" i="71"/>
  <c r="P108" i="71"/>
  <c r="AG105" i="71"/>
  <c r="AC105" i="71"/>
  <c r="P105" i="71"/>
  <c r="AG102" i="71"/>
  <c r="AC102" i="71"/>
  <c r="P102" i="71"/>
  <c r="AG99" i="71"/>
  <c r="AC99" i="71"/>
  <c r="P99" i="71"/>
  <c r="AG96" i="71"/>
  <c r="AC96" i="71"/>
  <c r="P96" i="71"/>
  <c r="AG93" i="71"/>
  <c r="AC93" i="71"/>
  <c r="P93" i="71"/>
  <c r="AG90" i="71"/>
  <c r="AC90" i="71"/>
  <c r="P90" i="71"/>
  <c r="AG87" i="71"/>
  <c r="AC87" i="71"/>
  <c r="P87" i="71"/>
  <c r="AG84" i="71"/>
  <c r="AC84" i="71"/>
  <c r="P84" i="71"/>
  <c r="AG81" i="71"/>
  <c r="AC81" i="71"/>
  <c r="P81" i="71"/>
  <c r="X74" i="71"/>
  <c r="W74" i="71"/>
  <c r="W134" i="71" s="1"/>
  <c r="V74" i="71"/>
  <c r="V134" i="71" s="1"/>
  <c r="U74" i="71"/>
  <c r="U134" i="71" s="1"/>
  <c r="T74" i="71"/>
  <c r="T134" i="71" s="1"/>
  <c r="S74" i="71"/>
  <c r="S134" i="71" s="1"/>
  <c r="R74" i="71"/>
  <c r="R134" i="71" s="1"/>
  <c r="Q74" i="71"/>
  <c r="Q134" i="71" s="1"/>
  <c r="P74" i="71"/>
  <c r="P134" i="71" s="1"/>
  <c r="O74" i="71"/>
  <c r="O134" i="71" s="1"/>
  <c r="N74" i="71"/>
  <c r="N134" i="71" s="1"/>
  <c r="M74" i="71"/>
  <c r="AG72" i="71"/>
  <c r="AE72" i="71"/>
  <c r="AB72" i="71"/>
  <c r="T72" i="71"/>
  <c r="T132" i="71" s="1"/>
  <c r="S72" i="71"/>
  <c r="S132" i="71" s="1"/>
  <c r="R72" i="71"/>
  <c r="R132" i="71" s="1"/>
  <c r="Q72" i="71"/>
  <c r="Q132" i="71" s="1"/>
  <c r="P72" i="71"/>
  <c r="P132" i="71" s="1"/>
  <c r="O72" i="71"/>
  <c r="M72" i="71"/>
  <c r="M132" i="71" s="1"/>
  <c r="L72" i="71"/>
  <c r="T70" i="71"/>
  <c r="R70" i="71"/>
  <c r="O70" i="71"/>
  <c r="AG69" i="71"/>
  <c r="AE69" i="71"/>
  <c r="AC69" i="71"/>
  <c r="AC129" i="71" s="1"/>
  <c r="AB69" i="71"/>
  <c r="G68" i="71"/>
  <c r="I66" i="71"/>
  <c r="Y55" i="71"/>
  <c r="Y58" i="71" s="1"/>
  <c r="U55" i="71"/>
  <c r="U58" i="71" s="1"/>
  <c r="M55" i="71"/>
  <c r="P57" i="71" s="1"/>
  <c r="Y54" i="71"/>
  <c r="AD54" i="71" s="1"/>
  <c r="AD57" i="71" s="1"/>
  <c r="U54" i="71"/>
  <c r="U57" i="71" s="1"/>
  <c r="M54" i="71"/>
  <c r="M58" i="71" s="1"/>
  <c r="AV53" i="71"/>
  <c r="AG51" i="71"/>
  <c r="AG54" i="71" s="1"/>
  <c r="AC51" i="71"/>
  <c r="AC78" i="71" s="1"/>
  <c r="P51" i="71"/>
  <c r="P78" i="71" s="1"/>
  <c r="AG48" i="71"/>
  <c r="AC48" i="71"/>
  <c r="P48" i="71"/>
  <c r="AG45" i="71"/>
  <c r="AC45" i="71"/>
  <c r="P45" i="71"/>
  <c r="AG42" i="71"/>
  <c r="AC42" i="71"/>
  <c r="P42" i="71"/>
  <c r="AG39" i="71"/>
  <c r="AC39" i="71"/>
  <c r="P39" i="71"/>
  <c r="AG36" i="71"/>
  <c r="AC36" i="71"/>
  <c r="P36" i="71"/>
  <c r="AG33" i="71"/>
  <c r="AC33" i="71"/>
  <c r="P33" i="71"/>
  <c r="AG30" i="71"/>
  <c r="AC30" i="71"/>
  <c r="P30" i="71"/>
  <c r="AG27" i="71"/>
  <c r="AC27" i="71"/>
  <c r="P27" i="71"/>
  <c r="AG24" i="71"/>
  <c r="AC24" i="71"/>
  <c r="P24" i="71"/>
  <c r="AG21" i="71"/>
  <c r="AC21" i="71"/>
  <c r="P21" i="71"/>
  <c r="I64" i="71" l="1"/>
  <c r="AD55" i="71"/>
  <c r="AD58" i="71" s="1"/>
  <c r="Y57" i="71"/>
  <c r="M57" i="71"/>
  <c r="AM177" i="71"/>
  <c r="AM178" i="71" s="1"/>
  <c r="AJ117" i="71"/>
  <c r="AJ118" i="71" s="1"/>
  <c r="M115" i="71"/>
  <c r="P174" i="71"/>
  <c r="U115" i="71"/>
  <c r="U175" i="71" s="1"/>
  <c r="Y175" i="71"/>
  <c r="Y178" i="71" s="1"/>
  <c r="AD174" i="71"/>
  <c r="M177" i="71"/>
  <c r="P54" i="71"/>
  <c r="AD114" i="71"/>
  <c r="U178" i="71" l="1"/>
  <c r="AD178" i="71" s="1"/>
  <c r="AD175" i="71"/>
  <c r="AJ177" i="71"/>
  <c r="AJ178" i="71" s="1"/>
  <c r="U118" i="71"/>
  <c r="AD118" i="71" s="1"/>
  <c r="AD115" i="71"/>
  <c r="P117" i="71"/>
  <c r="M118" i="71"/>
  <c r="M175" i="71"/>
  <c r="P177" i="71" l="1"/>
  <c r="M178" i="71"/>
  <c r="B36" i="69" l="1"/>
  <c r="G5" i="68"/>
  <c r="G115" i="68" s="1"/>
  <c r="G14" i="65"/>
  <c r="W11" i="70"/>
  <c r="G10" i="65"/>
  <c r="W12" i="70"/>
  <c r="W13" i="70"/>
  <c r="G12" i="65"/>
  <c r="B8" i="70"/>
  <c r="AH26" i="69"/>
  <c r="N31" i="65"/>
  <c r="N35" i="65"/>
  <c r="G11" i="65"/>
  <c r="H22" i="28"/>
  <c r="G21" i="28"/>
  <c r="H24" i="28"/>
  <c r="H23" i="28"/>
  <c r="O7" i="65"/>
  <c r="J32" i="24"/>
  <c r="E4" i="65"/>
  <c r="K23" i="70"/>
  <c r="J14" i="69"/>
  <c r="F8" i="28"/>
  <c r="AV161" i="68"/>
  <c r="AB159" i="68"/>
  <c r="P159" i="68"/>
  <c r="P162" i="68" s="1"/>
  <c r="M159" i="68"/>
  <c r="M162" i="68" s="1"/>
  <c r="AJ156" i="68"/>
  <c r="AG156" i="68"/>
  <c r="U156" i="68"/>
  <c r="AJ153" i="68"/>
  <c r="AG153" i="68"/>
  <c r="U153" i="68"/>
  <c r="AJ150" i="68"/>
  <c r="AG150" i="68"/>
  <c r="U150" i="68"/>
  <c r="AJ147" i="68"/>
  <c r="AG147" i="68"/>
  <c r="U147" i="68"/>
  <c r="AJ144" i="68"/>
  <c r="AG144" i="68"/>
  <c r="U144" i="68"/>
  <c r="AJ141" i="68"/>
  <c r="AG141" i="68"/>
  <c r="U141" i="68"/>
  <c r="AJ138" i="68"/>
  <c r="AG138" i="68"/>
  <c r="U138" i="68"/>
  <c r="AJ135" i="68"/>
  <c r="AG135" i="68"/>
  <c r="U135" i="68"/>
  <c r="AJ132" i="68"/>
  <c r="AG132" i="68"/>
  <c r="U132" i="68"/>
  <c r="AJ129" i="68"/>
  <c r="AG129" i="68"/>
  <c r="U129" i="68"/>
  <c r="AJ126" i="68"/>
  <c r="AG126" i="68"/>
  <c r="U126" i="68"/>
  <c r="AJ123" i="68"/>
  <c r="AG123" i="68"/>
  <c r="U123" i="68"/>
  <c r="AF119" i="68"/>
  <c r="AD119" i="68"/>
  <c r="AA119" i="68"/>
  <c r="L119" i="68"/>
  <c r="L118" i="68"/>
  <c r="J118" i="68"/>
  <c r="AF117" i="68"/>
  <c r="AD117" i="68"/>
  <c r="AA117" i="68"/>
  <c r="P117" i="68"/>
  <c r="N117" i="68"/>
  <c r="L117" i="68"/>
  <c r="AF115" i="68"/>
  <c r="AD115" i="68"/>
  <c r="AA115" i="68"/>
  <c r="AV106" i="68"/>
  <c r="AB104" i="68"/>
  <c r="P104" i="68"/>
  <c r="M104" i="68"/>
  <c r="M105" i="68" s="1"/>
  <c r="M108" i="68" s="1"/>
  <c r="AJ101" i="68"/>
  <c r="AG101" i="68"/>
  <c r="AG122" i="68" s="1"/>
  <c r="U101" i="68"/>
  <c r="U122" i="68" s="1"/>
  <c r="AJ98" i="68"/>
  <c r="AG98" i="68"/>
  <c r="U98" i="68"/>
  <c r="AJ95" i="68"/>
  <c r="AG95" i="68"/>
  <c r="U95" i="68"/>
  <c r="AJ92" i="68"/>
  <c r="AG92" i="68"/>
  <c r="U92" i="68"/>
  <c r="AJ89" i="68"/>
  <c r="AG89" i="68"/>
  <c r="U89" i="68"/>
  <c r="AJ86" i="68"/>
  <c r="AG86" i="68"/>
  <c r="U86" i="68"/>
  <c r="AJ83" i="68"/>
  <c r="AG83" i="68"/>
  <c r="U83" i="68"/>
  <c r="AJ80" i="68"/>
  <c r="AG80" i="68"/>
  <c r="U80" i="68"/>
  <c r="AJ77" i="68"/>
  <c r="AG77" i="68"/>
  <c r="U77" i="68"/>
  <c r="AJ74" i="68"/>
  <c r="AG74" i="68"/>
  <c r="U74" i="68"/>
  <c r="AJ71" i="68"/>
  <c r="AG71" i="68"/>
  <c r="U71" i="68"/>
  <c r="AJ68" i="68"/>
  <c r="AG68" i="68"/>
  <c r="U68" i="68"/>
  <c r="AF64" i="68"/>
  <c r="AD64" i="68"/>
  <c r="AB64" i="68"/>
  <c r="AB119" i="68" s="1"/>
  <c r="AA64" i="68"/>
  <c r="L64" i="68"/>
  <c r="L63" i="68"/>
  <c r="J63" i="68"/>
  <c r="AF62" i="68"/>
  <c r="AD62" i="68"/>
  <c r="AB62" i="68"/>
  <c r="AB117" i="68" s="1"/>
  <c r="AA62" i="68"/>
  <c r="P62" i="68"/>
  <c r="N62" i="68"/>
  <c r="L62" i="68"/>
  <c r="AF60" i="68"/>
  <c r="AD60" i="68"/>
  <c r="AB60" i="68"/>
  <c r="AB115" i="68" s="1"/>
  <c r="AA60" i="68"/>
  <c r="AV53" i="68"/>
  <c r="AV51" i="68"/>
  <c r="AB50" i="68"/>
  <c r="AB53" i="68" s="1"/>
  <c r="P50" i="68"/>
  <c r="P53" i="68" s="1"/>
  <c r="M50" i="68"/>
  <c r="M53" i="68" s="1"/>
  <c r="AB49" i="68"/>
  <c r="AB52" i="68" s="1"/>
  <c r="P49" i="68"/>
  <c r="P52" i="68" s="1"/>
  <c r="M49" i="68"/>
  <c r="M52" i="68" s="1"/>
  <c r="AJ46" i="68"/>
  <c r="AG46" i="68"/>
  <c r="AG67" i="68" s="1"/>
  <c r="U46" i="68"/>
  <c r="U67" i="68" s="1"/>
  <c r="AJ43" i="68"/>
  <c r="AG43" i="68"/>
  <c r="U43" i="68"/>
  <c r="AJ40" i="68"/>
  <c r="AG40" i="68"/>
  <c r="U40" i="68"/>
  <c r="AJ37" i="68"/>
  <c r="AG37" i="68"/>
  <c r="U37" i="68"/>
  <c r="AJ34" i="68"/>
  <c r="AG34" i="68"/>
  <c r="U34" i="68"/>
  <c r="AJ31" i="68"/>
  <c r="AG31" i="68"/>
  <c r="U31" i="68"/>
  <c r="AJ28" i="68"/>
  <c r="AG28" i="68"/>
  <c r="U28" i="68"/>
  <c r="AJ25" i="68"/>
  <c r="AG25" i="68"/>
  <c r="U25" i="68"/>
  <c r="AJ22" i="68"/>
  <c r="AG22" i="68"/>
  <c r="U22" i="68"/>
  <c r="AJ19" i="68"/>
  <c r="AG19" i="68"/>
  <c r="U19" i="68"/>
  <c r="AJ16" i="68"/>
  <c r="AG16" i="68"/>
  <c r="U16" i="68"/>
  <c r="AJ13" i="68"/>
  <c r="AG13" i="68"/>
  <c r="U13" i="68"/>
  <c r="H42" i="67"/>
  <c r="H36" i="67"/>
  <c r="H44" i="67" s="1"/>
  <c r="H43" i="66"/>
  <c r="D22" i="66"/>
  <c r="D21" i="66"/>
  <c r="H9" i="66"/>
  <c r="H8" i="66"/>
  <c r="H7" i="66"/>
  <c r="H6" i="66"/>
  <c r="G5" i="66"/>
  <c r="G60" i="68" l="1"/>
  <c r="M107" i="68"/>
  <c r="P105" i="68"/>
  <c r="P108" i="68" s="1"/>
  <c r="AB105" i="68"/>
  <c r="AB108" i="68" s="1"/>
  <c r="AV108" i="68"/>
  <c r="M160" i="68"/>
  <c r="M163" i="68" s="1"/>
  <c r="P160" i="68"/>
  <c r="P163" i="68" s="1"/>
  <c r="AB160" i="68"/>
  <c r="AB163" i="68" s="1"/>
  <c r="AV163" i="68"/>
  <c r="P107" i="68"/>
  <c r="AB162" i="68"/>
  <c r="AB107" i="68"/>
  <c r="O20" i="17" l="1"/>
  <c r="B8" i="2"/>
  <c r="C40" i="49"/>
  <c r="A33" i="52"/>
  <c r="C29" i="52"/>
  <c r="E28" i="52"/>
  <c r="D27" i="52"/>
  <c r="A26" i="52"/>
  <c r="B25" i="51"/>
  <c r="C13" i="51"/>
  <c r="B32" i="51"/>
  <c r="F30" i="51"/>
  <c r="F29" i="51"/>
  <c r="F28" i="51"/>
  <c r="D28" i="51"/>
  <c r="F27" i="51"/>
  <c r="E26" i="51"/>
  <c r="C10" i="51"/>
  <c r="C7" i="51"/>
  <c r="M13" i="22"/>
  <c r="G27" i="6"/>
  <c r="M14" i="22"/>
  <c r="E20" i="6"/>
  <c r="I22" i="24"/>
  <c r="B20" i="14"/>
  <c r="G24" i="22"/>
  <c r="G6" i="2"/>
  <c r="I8" i="5"/>
  <c r="U7" i="17"/>
  <c r="C20" i="17"/>
  <c r="AN4" i="15"/>
  <c r="C15" i="1"/>
  <c r="K28" i="18"/>
  <c r="C9" i="1"/>
  <c r="L11" i="50"/>
  <c r="J10" i="50"/>
  <c r="E16" i="6"/>
  <c r="E8" i="15"/>
  <c r="B10" i="5"/>
  <c r="H4" i="21"/>
  <c r="AI9" i="15"/>
  <c r="P12" i="17"/>
  <c r="R13" i="17"/>
  <c r="AD12" i="23" l="1"/>
  <c r="AD10" i="23"/>
  <c r="N10" i="24"/>
  <c r="N8" i="24"/>
  <c r="W13" i="18"/>
  <c r="M12" i="22"/>
  <c r="W11" i="18"/>
  <c r="G11" i="14"/>
  <c r="G9" i="14"/>
  <c r="F28" i="1"/>
  <c r="R15" i="17"/>
  <c r="F26" i="1"/>
  <c r="H13" i="5"/>
  <c r="F11" i="2"/>
  <c r="E27" i="49"/>
  <c r="L7" i="24"/>
  <c r="K11" i="22"/>
  <c r="U10" i="18"/>
  <c r="E25" i="1"/>
  <c r="AJ9" i="16"/>
  <c r="F8" i="14"/>
  <c r="G28" i="6"/>
  <c r="R14" i="17"/>
  <c r="E20" i="40" l="1"/>
  <c r="C26" i="39"/>
  <c r="F25" i="39"/>
  <c r="A23" i="39"/>
  <c r="A16" i="34"/>
  <c r="C17" i="14" l="1"/>
  <c r="R16" i="17"/>
  <c r="B27" i="28"/>
  <c r="I30" i="24" l="1"/>
  <c r="I24" i="24"/>
  <c r="C12" i="1"/>
  <c r="E14" i="6"/>
  <c r="G12" i="14" l="1"/>
  <c r="G10" i="14"/>
  <c r="G29" i="6"/>
  <c r="C31" i="6"/>
  <c r="B6" i="24"/>
  <c r="C8" i="22"/>
  <c r="C7" i="18"/>
  <c r="C5" i="16"/>
  <c r="B7" i="14"/>
  <c r="AD13" i="23"/>
  <c r="AD11" i="23"/>
  <c r="E4" i="26"/>
  <c r="N9" i="24"/>
  <c r="N11" i="24"/>
  <c r="F8" i="16"/>
  <c r="G23" i="22"/>
  <c r="M15" i="22"/>
  <c r="W14" i="18"/>
  <c r="W12" i="18"/>
  <c r="B31" i="1"/>
  <c r="B5" i="15"/>
  <c r="H12" i="5"/>
  <c r="F10" i="2"/>
  <c r="C10" i="17"/>
  <c r="H14" i="5"/>
  <c r="H25" i="28"/>
  <c r="F29" i="1"/>
  <c r="F27" i="1"/>
  <c r="F12" i="2"/>
  <c r="U4" i="13"/>
  <c r="B15" i="2" l="1"/>
  <c r="D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J4" authorId="0" shapeId="0" xr:uid="{8EF3693F-91E8-4CE4-82E9-CC5A6D56B803}">
      <text>
        <r>
          <rPr>
            <b/>
            <sz val="10"/>
            <color indexed="81"/>
            <rFont val="メイリオ"/>
            <family val="3"/>
            <charset val="128"/>
          </rPr>
          <t>【総合評価方式】【技術要件設定型】【余裕工期あり】【JR近接】【管更生】等の文言は入力しないでください。</t>
        </r>
      </text>
    </comment>
    <comment ref="J7" authorId="0" shapeId="0" xr:uid="{C7826EE1-AA66-467A-B442-B8F48EB9AF3F}">
      <text>
        <r>
          <rPr>
            <b/>
            <sz val="10"/>
            <color indexed="81"/>
            <rFont val="メイリオ"/>
            <family val="3"/>
            <charset val="128"/>
          </rPr>
          <t>「和暦.月.日」又は「YYYY(西暦)/MM(月)/DD(日)」形式で入力。
入力例：「R4.10.1」又は「2022/10/01」
表示は「令和4年10月1日」となります。</t>
        </r>
      </text>
    </comment>
    <comment ref="J8" authorId="0" shapeId="0" xr:uid="{8EE0A566-3370-4DF8-A5EF-E2437AB98D44}">
      <text>
        <r>
          <rPr>
            <b/>
            <sz val="10"/>
            <color indexed="81"/>
            <rFont val="メイリオ"/>
            <family val="3"/>
            <charset val="128"/>
          </rPr>
          <t>単価契約の場合は、予定総額を入力してください。</t>
        </r>
      </text>
    </comment>
    <comment ref="J10" authorId="0" shapeId="0" xr:uid="{DB2E9B8E-2395-4DE8-B361-E4C45CA8EC08}">
      <text>
        <r>
          <rPr>
            <b/>
            <sz val="10"/>
            <color indexed="81"/>
            <rFont val="メイリオ"/>
            <family val="3"/>
            <charset val="128"/>
          </rPr>
          <t>共同企業体（JV）の場合のみ入力してください。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AN4" authorId="0" shapeId="0" xr:uid="{C5070F4A-B4DB-4D59-9422-BB7369A62B1C}">
      <text>
        <r>
          <rPr>
            <b/>
            <sz val="11"/>
            <color indexed="81"/>
            <rFont val="メイリオ"/>
            <family val="3"/>
            <charset val="128"/>
          </rPr>
          <t>契約日</t>
        </r>
      </text>
    </comment>
    <comment ref="B5" authorId="0" shapeId="0" xr:uid="{FBEAD304-B23D-4D9C-A782-2512A856602A}">
      <text>
        <r>
          <rPr>
            <b/>
            <sz val="11"/>
            <color indexed="81"/>
            <rFont val="メイリオ"/>
            <family val="3"/>
            <charset val="128"/>
          </rPr>
          <t>発注者を選択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AM3" authorId="0" shapeId="0" xr:uid="{A4B6C118-9CC3-4AA3-832C-5D12E3C41E39}">
      <text>
        <r>
          <rPr>
            <b/>
            <sz val="9"/>
            <color indexed="81"/>
            <rFont val="MS P ゴシック"/>
            <family val="3"/>
            <charset val="128"/>
          </rPr>
          <t>契約日を記載してください。</t>
        </r>
      </text>
    </comment>
    <comment ref="A4" authorId="1" shapeId="0" xr:uid="{75604638-1B0D-4DE4-A1A0-6487C9ED368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1" authorId="0" shapeId="0" xr:uid="{EFB809F6-D917-4560-9A5D-CC5A82F3A565}">
      <text>
        <r>
          <rPr>
            <b/>
            <sz val="11"/>
            <color indexed="81"/>
            <rFont val="メイリオ"/>
            <family val="3"/>
            <charset val="128"/>
          </rPr>
          <t>発注者を選択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E28" authorId="0" shapeId="0" xr:uid="{A2A432CC-B723-42CD-AABB-8C477AED06D3}">
      <text>
        <r>
          <rPr>
            <b/>
            <sz val="9"/>
            <color indexed="81"/>
            <rFont val="MS P ゴシック"/>
            <family val="3"/>
            <charset val="128"/>
          </rPr>
          <t>押印不要</t>
        </r>
      </text>
    </comment>
    <comment ref="A30" authorId="1" shapeId="0" xr:uid="{CE72AAEA-8B8C-4F34-817E-D7DD1F226ECF}">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2" authorId="0" shapeId="0" xr:uid="{C8F630FB-FFCE-4480-A795-3D4CA6BD9CD3}">
      <text>
        <r>
          <rPr>
            <b/>
            <sz val="11"/>
            <color indexed="81"/>
            <rFont val="メイリオ"/>
            <family val="3"/>
            <charset val="128"/>
          </rPr>
          <t>発注者を選択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隈元　廣次</author>
    <author>川上　恭範</author>
    <author>渡邉　祐樹</author>
  </authors>
  <commentList>
    <comment ref="A5" authorId="0" shapeId="0" xr:uid="{DAFD77E0-94EE-4D04-8CB3-9ECD1DB870DD}">
      <text>
        <r>
          <rPr>
            <b/>
            <sz val="12"/>
            <color indexed="81"/>
            <rFont val="メイリオ"/>
            <family val="3"/>
            <charset val="128"/>
          </rPr>
          <t>この書類は、【余裕工期あり】の案件の【任意着手方式】又は【フレックス方式】の場合のみ提出が必要となる書類です。</t>
        </r>
      </text>
    </comment>
    <comment ref="B17" authorId="0" shapeId="0" xr:uid="{44700F8B-31A5-422A-B664-BE61A458B49C}">
      <text>
        <r>
          <rPr>
            <b/>
            <sz val="9"/>
            <color indexed="81"/>
            <rFont val="MS P ゴシック"/>
            <family val="3"/>
            <charset val="128"/>
          </rPr>
          <t>受注者が定めた実工事期間の始期を記入</t>
        </r>
      </text>
    </comment>
    <comment ref="B20" authorId="0" shapeId="0" xr:uid="{0E704D02-B4D6-4DC2-9212-843838CE8B11}">
      <text>
        <r>
          <rPr>
            <b/>
            <sz val="9"/>
            <color indexed="81"/>
            <rFont val="MS P ゴシック"/>
            <family val="3"/>
            <charset val="128"/>
          </rPr>
          <t>受注者が定めた終期を記入
ただし、適正工期がある場合は、仕様書に記載された適正工期の末日を記入
なお、以下の例に示すとおり、受注者の意向で工期末が当初の適正工期から変更になる場合は変更後の日付を記入
　例１）【任意着手方式】は、工事の始期から○○日間
　　　という工期の設定であるため、受注者が始期を早
　　　めることにより終期も変更となります。
　例２）【フレックス方式】は、受注者が工事の始期及
　　　び終期を選択できるため、変更となる場合があり
　　　ます。</t>
        </r>
      </text>
    </comment>
    <comment ref="E31" authorId="1" shapeId="0" xr:uid="{0AF8B259-6F93-45EA-8EE0-B7155BA7FA80}">
      <text>
        <r>
          <rPr>
            <b/>
            <sz val="9"/>
            <color indexed="81"/>
            <rFont val="MS P ゴシック"/>
            <family val="3"/>
            <charset val="128"/>
          </rPr>
          <t>押印不要</t>
        </r>
      </text>
    </comment>
    <comment ref="A33" authorId="2" shapeId="0" xr:uid="{71719085-E263-4DA3-82FC-2BF5DD78EFD7}">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31" authorId="0" shapeId="0" xr:uid="{155DFAB6-D044-4A0A-B6C3-41296B5AFD85}">
      <text>
        <r>
          <rPr>
            <b/>
            <sz val="11"/>
            <color indexed="81"/>
            <rFont val="メイリオ"/>
            <family val="3"/>
            <charset val="128"/>
          </rPr>
          <t>発注者を選択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G29" authorId="0" shapeId="0" xr:uid="{F6D23284-8F4A-4722-8541-EAE1A44BB47B}">
      <text>
        <r>
          <rPr>
            <b/>
            <sz val="9"/>
            <color indexed="81"/>
            <rFont val="MS P ゴシック"/>
            <family val="3"/>
            <charset val="128"/>
          </rPr>
          <t>押印不要</t>
        </r>
      </text>
    </comment>
    <comment ref="C31" authorId="1" shapeId="0" xr:uid="{F3D73FD3-8F99-44DC-8F67-E49495011D3D}">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38" authorId="0" shapeId="0" xr:uid="{9515A63D-3263-411D-8897-D895DE41FC0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F36" authorId="0" shapeId="0" xr:uid="{820BE60F-1D04-430E-917D-A5A5850A0771}">
      <text>
        <r>
          <rPr>
            <b/>
            <sz val="9"/>
            <color indexed="81"/>
            <rFont val="MS P ゴシック"/>
            <family val="3"/>
            <charset val="128"/>
          </rPr>
          <t>押印不要</t>
        </r>
      </text>
    </comment>
    <comment ref="B38" authorId="1" shapeId="0" xr:uid="{87223EFC-3AB3-4A6A-BBAA-86213FB17BE6}">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隈元　廣次</author>
    <author>渡邉　祐樹</author>
  </authors>
  <commentList>
    <comment ref="B3" authorId="0" shapeId="0" xr:uid="{D2DB675D-597D-4309-B8DD-A4AE0717986E}">
      <text>
        <r>
          <rPr>
            <b/>
            <sz val="16"/>
            <color indexed="81"/>
            <rFont val="メイリオ"/>
            <family val="3"/>
            <charset val="128"/>
          </rPr>
          <t>この書類は、</t>
        </r>
        <r>
          <rPr>
            <b/>
            <u/>
            <sz val="16"/>
            <color indexed="81"/>
            <rFont val="メイリオ"/>
            <family val="3"/>
            <charset val="128"/>
          </rPr>
          <t>消費税の免税事業者の場合のみ提出が必要</t>
        </r>
        <r>
          <rPr>
            <b/>
            <sz val="16"/>
            <color indexed="81"/>
            <rFont val="メイリオ"/>
            <family val="3"/>
            <charset val="128"/>
          </rPr>
          <t>な書類です。</t>
        </r>
      </text>
    </comment>
    <comment ref="G6" authorId="1" shapeId="0" xr:uid="{228A9B01-4352-4C38-A04D-7A26D2246445}">
      <text>
        <r>
          <rPr>
            <b/>
            <sz val="11"/>
            <color indexed="81"/>
            <rFont val="メイリオ"/>
            <family val="3"/>
            <charset val="128"/>
          </rPr>
          <t>契約日</t>
        </r>
      </text>
    </comment>
    <comment ref="B8" authorId="1" shapeId="0" xr:uid="{A37C0ED0-BB73-4EFF-AC3C-AB5DB0AD1BFC}">
      <text>
        <r>
          <rPr>
            <b/>
            <sz val="11"/>
            <color indexed="81"/>
            <rFont val="メイリオ"/>
            <family val="3"/>
            <charset val="128"/>
          </rPr>
          <t>発注者を選択</t>
        </r>
      </text>
    </comment>
    <comment ref="C26" authorId="0" shapeId="0" xr:uid="{3979A737-11C2-4050-A6CE-270316024021}">
      <text>
        <r>
          <rPr>
            <b/>
            <sz val="11"/>
            <color indexed="81"/>
            <rFont val="メイリオ"/>
            <family val="3"/>
            <charset val="128"/>
          </rPr>
          <t>課税期間は、
事業（決算）期間
としてください。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工事契約課</author>
  </authors>
  <commentList>
    <comment ref="C7" authorId="0" shapeId="0" xr:uid="{14E223FC-2C19-4843-9C88-5E6705430F8E}">
      <text>
        <r>
          <rPr>
            <b/>
            <sz val="9"/>
            <color indexed="81"/>
            <rFont val="Meiryo UI"/>
            <family val="3"/>
            <charset val="128"/>
          </rPr>
          <t>クリックでシートへ移動</t>
        </r>
      </text>
    </comment>
    <comment ref="C9" authorId="0" shapeId="0" xr:uid="{D3AFF926-D2A7-477F-852D-8E64427C2EB3}">
      <text>
        <r>
          <rPr>
            <b/>
            <sz val="9"/>
            <color indexed="81"/>
            <rFont val="Meiryo UI"/>
            <family val="3"/>
            <charset val="128"/>
          </rPr>
          <t>クリックでシートへ移動</t>
        </r>
      </text>
    </comment>
    <comment ref="C11" authorId="0" shapeId="0" xr:uid="{CA45B686-9D2F-42AF-87F3-A2107F857E9D}">
      <text>
        <r>
          <rPr>
            <b/>
            <sz val="9"/>
            <color indexed="81"/>
            <rFont val="Meiryo UI"/>
            <family val="3"/>
            <charset val="128"/>
          </rPr>
          <t>クリックでシートへ移動</t>
        </r>
      </text>
    </comment>
    <comment ref="C13" authorId="0" shapeId="0" xr:uid="{74042396-0997-4C23-AB1F-D2EF29CB4648}">
      <text>
        <r>
          <rPr>
            <b/>
            <sz val="9"/>
            <color indexed="81"/>
            <rFont val="Meiryo UI"/>
            <family val="3"/>
            <charset val="128"/>
          </rPr>
          <t>クリックでシートへ移動</t>
        </r>
      </text>
    </comment>
    <comment ref="C15" authorId="0" shapeId="0" xr:uid="{7578325F-5457-447C-8518-7CDA59D1E3CD}">
      <text>
        <r>
          <rPr>
            <b/>
            <sz val="9"/>
            <color indexed="81"/>
            <rFont val="Meiryo UI"/>
            <family val="3"/>
            <charset val="128"/>
          </rPr>
          <t>クリックでシートへ移動</t>
        </r>
      </text>
    </comment>
    <comment ref="C17" authorId="0" shapeId="0" xr:uid="{85C9E9DA-D4CB-4A06-A154-84FA3DE62D2B}">
      <text>
        <r>
          <rPr>
            <b/>
            <sz val="9"/>
            <color indexed="81"/>
            <rFont val="Meiryo UI"/>
            <family val="3"/>
            <charset val="128"/>
          </rPr>
          <t>クリックでシートへ移動</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4" authorId="0" shapeId="0" xr:uid="{20DD41A0-FC0D-42CC-9EDC-CE0D2EED1E43}">
      <text>
        <r>
          <rPr>
            <b/>
            <sz val="11"/>
            <color indexed="81"/>
            <rFont val="メイリオ"/>
            <family val="3"/>
            <charset val="128"/>
          </rPr>
          <t>発注者を選択</t>
        </r>
      </text>
    </comment>
    <comment ref="H9" authorId="1" shapeId="0" xr:uid="{4061ECB1-7F21-431A-9189-CFBA22E71244}">
      <text>
        <r>
          <rPr>
            <b/>
            <sz val="11"/>
            <color indexed="81"/>
            <rFont val="Meiryo UI"/>
            <family val="3"/>
            <charset val="128"/>
          </rPr>
          <t>押印不要</t>
        </r>
      </text>
    </comment>
    <comment ref="B11" authorId="1" shapeId="0" xr:uid="{B92C2F01-1119-4BC7-B748-DE7CA04FA061}">
      <text>
        <r>
          <rPr>
            <b/>
            <sz val="11"/>
            <color indexed="81"/>
            <rFont val="Meiryo UI"/>
            <family val="3"/>
            <charset val="128"/>
          </rPr>
          <t>購入遅延又は無購入のいずれかを○で囲んでください。</t>
        </r>
      </text>
    </comment>
    <comment ref="B13" authorId="1" shapeId="0" xr:uid="{30C62867-41A2-44E5-A74F-67BB0CAD4374}">
      <text>
        <r>
          <rPr>
            <b/>
            <sz val="11"/>
            <color indexed="81"/>
            <rFont val="Meiryo UI"/>
            <family val="3"/>
            <charset val="128"/>
          </rPr>
          <t>１又は２のいずれかを○で囲んでください。</t>
        </r>
      </text>
    </comment>
    <comment ref="A25" authorId="1" shapeId="0" xr:uid="{1AA9C6DB-79C5-472B-A739-4601204EADE7}">
      <text>
        <r>
          <rPr>
            <b/>
            <sz val="11"/>
            <color indexed="81"/>
            <rFont val="Meiryo UI"/>
            <family val="3"/>
            <charset val="128"/>
          </rPr>
          <t>購入遅延又は無購入の理由を記載してください。</t>
        </r>
      </text>
    </comment>
    <comment ref="B30" authorId="1" shapeId="0" xr:uid="{E6710BDF-573F-4BEE-9C14-3B7A5AE0D742}">
      <text>
        <r>
          <rPr>
            <b/>
            <sz val="11"/>
            <color indexed="81"/>
            <rFont val="Meiryo UI"/>
            <family val="3"/>
            <charset val="128"/>
          </rPr>
          <t>添付漏れにご注意ください。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3" authorId="0" shapeId="0" xr:uid="{237BF366-1D99-4C03-96CD-6D4D98242A2E}">
      <text>
        <r>
          <rPr>
            <b/>
            <sz val="11"/>
            <color indexed="81"/>
            <rFont val="メイリオ"/>
            <family val="3"/>
            <charset val="128"/>
          </rPr>
          <t>発注者を選択</t>
        </r>
      </text>
    </comment>
    <comment ref="H8" authorId="0" shapeId="0" xr:uid="{F538A5B6-2A8F-4007-86E8-C886AFFF1465}">
      <text>
        <r>
          <rPr>
            <b/>
            <sz val="11"/>
            <color indexed="81"/>
            <rFont val="メイリオ"/>
            <family val="3"/>
            <charset val="128"/>
          </rPr>
          <t>押印不要</t>
        </r>
      </text>
    </comment>
    <comment ref="B10" authorId="1" shapeId="0" xr:uid="{4D2E5F30-F502-41A8-B874-2D6C93C83696}">
      <text>
        <r>
          <rPr>
            <b/>
            <sz val="11"/>
            <color indexed="81"/>
            <rFont val="Meiryo UI"/>
            <family val="3"/>
            <charset val="128"/>
          </rPr>
          <t>購入遅延又は無購入のいずれかを○で囲んでください。</t>
        </r>
      </text>
    </comment>
    <comment ref="B12" authorId="1" shapeId="0" xr:uid="{12E0A64F-2E16-47D9-A3A7-AEC101337222}">
      <text>
        <r>
          <rPr>
            <b/>
            <sz val="11"/>
            <color indexed="81"/>
            <rFont val="Meiryo UI"/>
            <family val="3"/>
            <charset val="128"/>
          </rPr>
          <t>１又は２のいずれかを○で囲んでください。</t>
        </r>
      </text>
    </comment>
    <comment ref="A24" authorId="1" shapeId="0" xr:uid="{EC4CC414-2412-4A42-8931-CB92E5FF12E0}">
      <text>
        <r>
          <rPr>
            <b/>
            <sz val="11"/>
            <color indexed="81"/>
            <rFont val="Meiryo UI"/>
            <family val="3"/>
            <charset val="128"/>
          </rPr>
          <t>購入遅延又は無購入の理由を記載してください。</t>
        </r>
      </text>
    </comment>
    <comment ref="B29" authorId="1" shapeId="0" xr:uid="{3AC0E7C1-2E1B-42F8-B429-D1AE8535782C}">
      <text>
        <r>
          <rPr>
            <b/>
            <sz val="11"/>
            <color indexed="81"/>
            <rFont val="Meiryo UI"/>
            <family val="3"/>
            <charset val="128"/>
          </rPr>
          <t>添付漏れにご注意ください。</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AG21" authorId="0" shapeId="0" xr:uid="{279E0CF4-DEA9-4A47-85D2-2A727601113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5" authorId="0" shapeId="0" xr:uid="{7D64E1D2-E254-4E71-A81D-DB176CED78CE}">
      <text>
        <r>
          <rPr>
            <b/>
            <sz val="11"/>
            <color indexed="81"/>
            <rFont val="メイリオ"/>
            <family val="3"/>
            <charset val="128"/>
          </rPr>
          <t>発注者を選択</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4" authorId="0" shapeId="0" xr:uid="{137772D7-EE5F-4AFC-AD00-92541566B5E5}">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7" authorId="0" shapeId="0" xr:uid="{DAF75074-779E-43F3-B154-58B11D9F4655}">
      <text>
        <r>
          <rPr>
            <b/>
            <sz val="11"/>
            <color indexed="81"/>
            <rFont val="メイリオ"/>
            <family val="3"/>
            <charset val="128"/>
          </rPr>
          <t>発注者を選択</t>
        </r>
      </text>
    </comment>
    <comment ref="G10" authorId="0" shapeId="0" xr:uid="{B7FB04EB-445B-4483-B52C-10F356D25BAC}">
      <text>
        <r>
          <rPr>
            <b/>
            <sz val="11"/>
            <color indexed="81"/>
            <rFont val="メイリオ"/>
            <family val="3"/>
            <charset val="128"/>
          </rPr>
          <t>住所</t>
        </r>
      </text>
    </comment>
    <comment ref="G11" authorId="0" shapeId="0" xr:uid="{0B9068D9-6E20-4E5F-9368-83F2550E4D89}">
      <text>
        <r>
          <rPr>
            <b/>
            <sz val="11"/>
            <color indexed="81"/>
            <rFont val="メイリオ"/>
            <family val="3"/>
            <charset val="128"/>
          </rPr>
          <t>事業所名</t>
        </r>
      </text>
    </comment>
    <comment ref="G12" authorId="0" shapeId="0" xr:uid="{0DE928D4-355D-4F72-B5F8-47C43F248FED}">
      <text>
        <r>
          <rPr>
            <b/>
            <sz val="11"/>
            <color indexed="81"/>
            <rFont val="メイリオ"/>
            <family val="3"/>
            <charset val="128"/>
          </rPr>
          <t>代表者役職・氏名</t>
        </r>
      </text>
    </comment>
    <comment ref="B20" authorId="0" shapeId="0" xr:uid="{EFB98EE1-9050-472F-80F1-CB8EC91FA492}">
      <text>
        <r>
          <rPr>
            <b/>
            <sz val="11"/>
            <color indexed="81"/>
            <rFont val="メイリオ"/>
            <family val="3"/>
            <charset val="128"/>
          </rPr>
          <t>契約日</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A6" authorId="0" shapeId="0" xr:uid="{1C00209F-1D41-4BE5-96A5-FC66953C25FE}">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F10" authorId="1" shapeId="0" xr:uid="{767D56E4-38DD-4232-A102-E0E3521EDDCC}">
      <text>
        <r>
          <rPr>
            <b/>
            <sz val="9"/>
            <color indexed="81"/>
            <rFont val="MS P ゴシック"/>
            <family val="3"/>
            <charset val="128"/>
          </rPr>
          <t>押印不要</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7" authorId="0" shapeId="0" xr:uid="{E9B52AF8-F6D8-4AC1-B597-0F6DAE93B1A7}">
      <text>
        <r>
          <rPr>
            <b/>
            <sz val="11"/>
            <color indexed="81"/>
            <rFont val="メイリオ"/>
            <family val="3"/>
            <charset val="128"/>
          </rPr>
          <t>発注者を選択</t>
        </r>
      </text>
    </comment>
    <comment ref="W12" authorId="0" shapeId="0" xr:uid="{265AD3B0-4F91-4AC5-B682-127C7BBE9EB4}">
      <text>
        <r>
          <rPr>
            <b/>
            <sz val="11"/>
            <color indexed="81"/>
            <rFont val="メイリオ"/>
            <family val="3"/>
            <charset val="128"/>
          </rPr>
          <t>住所</t>
        </r>
      </text>
    </comment>
    <comment ref="W13" authorId="0" shapeId="0" xr:uid="{A6425D9C-D2D9-4663-9CF5-21A920162043}">
      <text>
        <r>
          <rPr>
            <b/>
            <sz val="11"/>
            <color indexed="81"/>
            <rFont val="メイリオ"/>
            <family val="3"/>
            <charset val="128"/>
          </rPr>
          <t>事業所名</t>
        </r>
      </text>
    </comment>
    <comment ref="W14" authorId="0" shapeId="0" xr:uid="{B27B608F-0354-4A2B-9260-FDCEC3FF911F}">
      <text>
        <r>
          <rPr>
            <b/>
            <sz val="11"/>
            <color indexed="81"/>
            <rFont val="メイリオ"/>
            <family val="3"/>
            <charset val="128"/>
          </rPr>
          <t>代表者役職・氏名</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6" authorId="0" shapeId="0" xr:uid="{15E010C2-87B9-4144-A0AC-BFA1A6FC1E25}">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Y13" authorId="1" shapeId="0" xr:uid="{4DA3A022-0991-4176-81A5-2C5FD94E32B3}">
      <text>
        <r>
          <rPr>
            <b/>
            <sz val="9"/>
            <color indexed="81"/>
            <rFont val="MS P ゴシック"/>
            <family val="3"/>
            <charset val="128"/>
          </rPr>
          <t>押印不要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F6" authorId="0" shapeId="0" xr:uid="{CD250C40-57E9-4A95-BCD4-6FE74DF5B59B}">
      <text>
        <r>
          <rPr>
            <b/>
            <sz val="9"/>
            <color indexed="81"/>
            <rFont val="MS P ゴシック"/>
            <family val="3"/>
            <charset val="128"/>
          </rPr>
          <t>契約日を記載してください</t>
        </r>
      </text>
    </comment>
    <comment ref="A9" authorId="1" shapeId="0" xr:uid="{C01E459F-FE88-40F9-9D05-397EEA77AB8A}">
      <text>
        <r>
          <rPr>
            <b/>
            <sz val="9"/>
            <color indexed="81"/>
            <rFont val="MS P ゴシック"/>
            <family val="3"/>
            <charset val="128"/>
          </rPr>
          <t>案件により、発注者を選択してください。
　・熊本市長　様
　・熊本市上下水道事業管理者　様
　・熊本市交通事業管理者　様
　・熊本市病院事業管理者　様</t>
        </r>
      </text>
    </comment>
    <comment ref="E13" authorId="0" shapeId="0" xr:uid="{85E6994B-4574-4F7C-9FE2-ED9ACAA70790}">
      <text>
        <r>
          <rPr>
            <b/>
            <sz val="9"/>
            <color indexed="81"/>
            <rFont val="MS P ゴシック"/>
            <family val="3"/>
            <charset val="128"/>
          </rPr>
          <t>押印不要</t>
        </r>
      </text>
    </comment>
    <comment ref="B27" authorId="0" shapeId="0" xr:uid="{A11AC11B-1F68-4552-854D-01708F92F681}">
      <text>
        <r>
          <rPr>
            <b/>
            <sz val="9"/>
            <color indexed="81"/>
            <rFont val="MS P ゴシック"/>
            <family val="3"/>
            <charset val="128"/>
          </rPr>
          <t>課税期間については、契約日が含まれる事業（決算）期間を記載してください。</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8" authorId="0" shapeId="0" xr:uid="{970D0753-335E-4DD6-827B-75523009B054}">
      <text>
        <r>
          <rPr>
            <b/>
            <sz val="11"/>
            <color indexed="81"/>
            <rFont val="メイリオ"/>
            <family val="3"/>
            <charset val="128"/>
          </rPr>
          <t>発注者を選択</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7" authorId="0" shapeId="0" xr:uid="{0D674F18-6672-48FA-9F96-EE009A55900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L14" authorId="1" shapeId="0" xr:uid="{08F88C54-63E0-47D4-8C7D-4A63D8E9EE10}">
      <text>
        <r>
          <rPr>
            <b/>
            <sz val="9"/>
            <color indexed="81"/>
            <rFont val="MS P ゴシック"/>
            <family val="3"/>
            <charset val="128"/>
          </rPr>
          <t>押印不要</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隈元　廣次</author>
  </authors>
  <commentList>
    <comment ref="B6" authorId="0" shapeId="0" xr:uid="{02CB11A4-8E9A-473B-A314-95BBBE273FFA}">
      <text>
        <r>
          <rPr>
            <b/>
            <sz val="11"/>
            <color indexed="81"/>
            <rFont val="メイリオ"/>
            <family val="3"/>
            <charset val="128"/>
          </rPr>
          <t>発注者を選択</t>
        </r>
      </text>
    </comment>
    <comment ref="N11" authorId="1" shapeId="0" xr:uid="{4F2EB824-980C-4B1F-BD83-618428979F70}">
      <text>
        <r>
          <rPr>
            <b/>
            <sz val="9"/>
            <color indexed="81"/>
            <rFont val="MS P ゴシック"/>
            <family val="3"/>
            <charset val="128"/>
          </rPr>
          <t>押印不要</t>
        </r>
      </text>
    </comment>
    <comment ref="B16" authorId="2" shapeId="0" xr:uid="{3E253753-A49D-4F81-888F-80706F7F329A}">
      <text>
        <r>
          <rPr>
            <b/>
            <sz val="12"/>
            <color indexed="81"/>
            <rFont val="MS P ゴシック"/>
            <family val="3"/>
            <charset val="128"/>
          </rPr>
          <t>令和６年９月３０日以前の契約案件の場合、「第３５条</t>
        </r>
        <r>
          <rPr>
            <b/>
            <u/>
            <sz val="12"/>
            <color indexed="81"/>
            <rFont val="MS P ゴシック"/>
            <family val="3"/>
            <charset val="128"/>
          </rPr>
          <t>第４項」</t>
        </r>
        <r>
          <rPr>
            <b/>
            <sz val="12"/>
            <color indexed="81"/>
            <rFont val="MS P ゴシック"/>
            <family val="3"/>
            <charset val="128"/>
          </rPr>
          <t>とすること。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U5" authorId="0" shapeId="0" xr:uid="{E1BD9C31-8F0B-4963-9FE0-FC050F5E6DC8}">
      <text>
        <r>
          <rPr>
            <b/>
            <sz val="16"/>
            <color indexed="81"/>
            <rFont val="メイリオ"/>
            <family val="3"/>
            <charset val="128"/>
          </rPr>
          <t>最初に発注者を選択してください。</t>
        </r>
      </text>
    </comment>
    <comment ref="L13" authorId="1" shapeId="0" xr:uid="{0C9DD7AB-7ED0-479A-9608-FA58F0D9D3DF}">
      <text>
        <r>
          <rPr>
            <b/>
            <sz val="11"/>
            <color indexed="81"/>
            <rFont val="Meiryo UI"/>
            <family val="3"/>
            <charset val="128"/>
          </rPr>
          <t>押印不要</t>
        </r>
      </text>
    </comment>
    <comment ref="AD13" authorId="1" shapeId="0" xr:uid="{F6D121CC-31E9-4509-BE15-EF15937BC650}">
      <text>
        <r>
          <rPr>
            <b/>
            <sz val="11"/>
            <color indexed="81"/>
            <rFont val="Meiryo UI"/>
            <family val="3"/>
            <charset val="128"/>
          </rPr>
          <t>押印不要</t>
        </r>
      </text>
    </comment>
    <comment ref="AC14" authorId="1" shapeId="0" xr:uid="{76E9BBAA-E2A1-4293-B705-B48BDA3D312F}">
      <text>
        <r>
          <rPr>
            <b/>
            <sz val="12"/>
            <color indexed="81"/>
            <rFont val="Meiryo UI"/>
            <family val="3"/>
            <charset val="128"/>
          </rPr>
          <t>インボイス登録事業者は、登録番号を入力してください。</t>
        </r>
      </text>
    </comment>
    <comment ref="O21" authorId="1" shapeId="0" xr:uid="{9DF855C5-641B-4D45-92F7-78A145C38564}">
      <text>
        <r>
          <rPr>
            <b/>
            <sz val="9"/>
            <color indexed="81"/>
            <rFont val="Meiryo UI"/>
            <family val="3"/>
            <charset val="128"/>
          </rPr>
          <t>完成払、前金払、中間前金払、部分払、○月分など支払の種別を入力してください。</t>
        </r>
      </text>
    </comment>
    <comment ref="AG21" authorId="1" shapeId="0" xr:uid="{8219D6AD-7943-47D1-BE6C-518091C55037}">
      <text>
        <r>
          <rPr>
            <b/>
            <sz val="9"/>
            <color indexed="81"/>
            <rFont val="Meiryo UI"/>
            <family val="3"/>
            <charset val="128"/>
          </rPr>
          <t>完成払、前金払、中間前金払、部分払、○月分など支払の種別を入力してください。</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C5" authorId="0" shapeId="0" xr:uid="{630A70CF-1490-4F9F-9239-3C905098A1C7}">
      <text>
        <r>
          <rPr>
            <b/>
            <sz val="11"/>
            <color indexed="81"/>
            <rFont val="メイリオ"/>
            <family val="3"/>
            <charset val="128"/>
          </rPr>
          <t>発注者を選択</t>
        </r>
      </text>
    </comment>
    <comment ref="L13" authorId="1" shapeId="0" xr:uid="{3149A613-0AB1-47C5-A40F-E1328FB7AE3F}">
      <text>
        <r>
          <rPr>
            <b/>
            <sz val="11"/>
            <color indexed="81"/>
            <rFont val="Meiryo UI"/>
            <family val="3"/>
            <charset val="128"/>
          </rPr>
          <t>押印不要</t>
        </r>
      </text>
    </comment>
    <comment ref="K14" authorId="1" shapeId="0" xr:uid="{97447EB3-7CDF-4ABD-9690-31ED09FA92DC}">
      <text>
        <r>
          <rPr>
            <b/>
            <sz val="12"/>
            <color indexed="81"/>
            <rFont val="Meiryo UI"/>
            <family val="3"/>
            <charset val="128"/>
          </rPr>
          <t>インボイス登録事業者は、登録番号を入力してください。</t>
        </r>
      </text>
    </comment>
    <comment ref="O21" authorId="1" shapeId="0" xr:uid="{167E556C-97DC-4D64-BD6E-69C7CD001AF1}">
      <text>
        <r>
          <rPr>
            <b/>
            <sz val="11"/>
            <color indexed="81"/>
            <rFont val="Meiryo UI"/>
            <family val="3"/>
            <charset val="128"/>
          </rPr>
          <t>完成払、前金払、中間前金払、部分払、○月分など支払の種別を入力してください。</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工事契約課</author>
    <author>渡邉　祐樹</author>
  </authors>
  <commentList>
    <comment ref="H25" authorId="0" shapeId="0" xr:uid="{9A2D7B6C-B87C-4A67-9C23-A1E5548C60B4}">
      <text>
        <r>
          <rPr>
            <b/>
            <sz val="11"/>
            <color indexed="81"/>
            <rFont val="Meiryo UI"/>
            <family val="3"/>
            <charset val="128"/>
          </rPr>
          <t>押印不要</t>
        </r>
      </text>
    </comment>
    <comment ref="B27" authorId="1" shapeId="0" xr:uid="{A85B878D-9757-44ED-95A4-72B51D743D0B}">
      <text>
        <r>
          <rPr>
            <b/>
            <sz val="11"/>
            <color indexed="81"/>
            <rFont val="メイリオ"/>
            <family val="3"/>
            <charset val="128"/>
          </rPr>
          <t>発注者を選択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I8" authorId="0" shapeId="0" xr:uid="{2DE1EF3D-120B-4315-A5E0-C0F307119699}">
      <text>
        <r>
          <rPr>
            <b/>
            <sz val="11"/>
            <color indexed="81"/>
            <rFont val="メイリオ"/>
            <family val="3"/>
            <charset val="128"/>
          </rPr>
          <t>契約日</t>
        </r>
      </text>
    </comment>
    <comment ref="B10" authorId="0" shapeId="0" xr:uid="{F7F4BC2D-465C-4CA4-87C6-9AF6004B0683}">
      <text>
        <r>
          <rPr>
            <b/>
            <sz val="11"/>
            <color indexed="81"/>
            <rFont val="メイリオ"/>
            <family val="3"/>
            <charset val="128"/>
          </rPr>
          <t>発注者を選択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H6" authorId="0" shapeId="0" xr:uid="{3EA175D7-EA17-48BC-8050-4D71F33AD143}">
      <text>
        <r>
          <rPr>
            <b/>
            <sz val="9"/>
            <color indexed="81"/>
            <rFont val="MS P ゴシック"/>
            <family val="3"/>
            <charset val="128"/>
          </rPr>
          <t>契約日を記載してください。</t>
        </r>
      </text>
    </comment>
    <comment ref="A9" authorId="1" shapeId="0" xr:uid="{BD7B10CE-E9B4-4FF2-A9D0-8A4FC4DB02FA}">
      <text>
        <r>
          <rPr>
            <b/>
            <sz val="9"/>
            <color indexed="81"/>
            <rFont val="MS P ゴシック"/>
            <family val="3"/>
            <charset val="128"/>
          </rPr>
          <t>案件により、発注者を選択してください。
　・熊本市長　様
　・熊本市上下水道事業管理者　様
　・熊本市交通事業管理者　様
　・熊本市病院事業管理者　様
　※下請業者の場合は、元請等の上位業者宛</t>
        </r>
      </text>
    </comment>
    <comment ref="G13" authorId="0" shapeId="0" xr:uid="{BD0AB757-3C47-45F0-A431-946D1B29CE9C}">
      <text>
        <r>
          <rPr>
            <b/>
            <sz val="9"/>
            <color indexed="81"/>
            <rFont val="MS P ゴシック"/>
            <family val="3"/>
            <charset val="128"/>
          </rPr>
          <t>押印不要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U7" authorId="0" shapeId="0" xr:uid="{0479B99D-C03A-47FA-A78C-33B77B88456F}">
      <text>
        <r>
          <rPr>
            <b/>
            <sz val="11"/>
            <color indexed="81"/>
            <rFont val="メイリオ"/>
            <family val="3"/>
            <charset val="128"/>
          </rPr>
          <t>契約日</t>
        </r>
      </text>
    </comment>
    <comment ref="C10" authorId="0" shapeId="0" xr:uid="{22D97CA7-A27D-41C8-8210-77DB26680862}">
      <text>
        <r>
          <rPr>
            <b/>
            <sz val="11"/>
            <color indexed="81"/>
            <rFont val="メイリオ"/>
            <family val="3"/>
            <charset val="128"/>
          </rPr>
          <t>発注者を選択</t>
        </r>
      </text>
    </comment>
    <comment ref="R14" authorId="0" shapeId="0" xr:uid="{BE5ED6FC-D1C0-4C2E-864D-3AC26BFEE178}">
      <text>
        <r>
          <rPr>
            <b/>
            <sz val="11"/>
            <color indexed="81"/>
            <rFont val="メイリオ"/>
            <family val="3"/>
            <charset val="128"/>
          </rPr>
          <t>住所</t>
        </r>
      </text>
    </comment>
    <comment ref="R15" authorId="0" shapeId="0" xr:uid="{DCC54B43-8DE8-4C82-9CC6-08DCD7755118}">
      <text>
        <r>
          <rPr>
            <b/>
            <sz val="11"/>
            <color indexed="81"/>
            <rFont val="メイリオ"/>
            <family val="3"/>
            <charset val="128"/>
          </rPr>
          <t>事業所名</t>
        </r>
      </text>
    </comment>
    <comment ref="R16" authorId="0" shapeId="0" xr:uid="{8272F5E4-A6D7-438C-9A23-DFC033C26669}">
      <text>
        <r>
          <rPr>
            <b/>
            <sz val="11"/>
            <color indexed="81"/>
            <rFont val="メイリオ"/>
            <family val="3"/>
            <charset val="128"/>
          </rPr>
          <t>代表者役職・氏名</t>
        </r>
      </text>
    </comment>
    <comment ref="C20" authorId="0" shapeId="0" xr:uid="{3E348EE1-84A3-4631-BCA4-740DDB0798E2}">
      <text>
        <r>
          <rPr>
            <b/>
            <sz val="11"/>
            <color indexed="81"/>
            <rFont val="メイリオ"/>
            <family val="3"/>
            <charset val="128"/>
          </rPr>
          <t>契約日</t>
        </r>
      </text>
    </comment>
    <comment ref="O20" authorId="0" shapeId="0" xr:uid="{0377FAAE-F430-4497-A119-66DCC74AD558}">
      <text>
        <r>
          <rPr>
            <b/>
            <sz val="11"/>
            <color indexed="81"/>
            <rFont val="メイリオ"/>
            <family val="3"/>
            <charset val="128"/>
          </rPr>
          <t>工事名</t>
        </r>
      </text>
    </comment>
    <comment ref="J29" authorId="0" shapeId="0" xr:uid="{1B57FDB6-5EF2-460E-BFD2-28B2C3F39717}">
      <text>
        <r>
          <rPr>
            <b/>
            <sz val="10"/>
            <color indexed="81"/>
            <rFont val="メイリオ"/>
            <family val="3"/>
            <charset val="128"/>
          </rPr>
          <t>現場代理人氏名</t>
        </r>
      </text>
    </comment>
    <comment ref="J32" authorId="0" shapeId="0" xr:uid="{6524639C-1AFC-467A-9283-8383861D8A7F}">
      <text>
        <r>
          <rPr>
            <b/>
            <sz val="10"/>
            <color indexed="81"/>
            <rFont val="メイリオ"/>
            <family val="3"/>
            <charset val="128"/>
          </rPr>
          <t>従事役職</t>
        </r>
      </text>
    </comment>
    <comment ref="M32" authorId="0" shapeId="0" xr:uid="{6A5645A9-E7F5-40EE-BCB8-7757664AB3F7}">
      <text>
        <r>
          <rPr>
            <b/>
            <sz val="10"/>
            <color indexed="81"/>
            <rFont val="メイリオ"/>
            <family val="3"/>
            <charset val="128"/>
          </rPr>
          <t>技術者氏名
※ＪＶの場合は複数名、会社名まで記載</t>
        </r>
      </text>
    </comment>
    <comment ref="E40" authorId="1" shapeId="0" xr:uid="{15FE5201-2B19-4942-96A0-B8B6EA2116C6}">
      <text>
        <r>
          <rPr>
            <b/>
            <sz val="9"/>
            <color indexed="81"/>
            <rFont val="メイリオ"/>
            <family val="3"/>
            <charset val="128"/>
          </rPr>
          <t>総合評価方式で、若手・女性技術者の追加配置による加点を受けている場合のみ入力</t>
        </r>
      </text>
    </comment>
    <comment ref="J40" authorId="0" shapeId="0" xr:uid="{24E46088-B04D-4DDE-8C6E-06A30F6ADA2D}">
      <text>
        <r>
          <rPr>
            <b/>
            <sz val="10"/>
            <color indexed="81"/>
            <rFont val="メイリオ"/>
            <family val="3"/>
            <charset val="128"/>
          </rPr>
          <t>若手・女性技術者氏名</t>
        </r>
      </text>
    </comment>
    <comment ref="E43" authorId="1" shapeId="0" xr:uid="{13BD157B-017E-4CD9-A449-35CF2E861ED9}">
      <text>
        <r>
          <rPr>
            <b/>
            <sz val="9"/>
            <color indexed="81"/>
            <rFont val="メイリオ"/>
            <family val="3"/>
            <charset val="128"/>
          </rPr>
          <t xml:space="preserve">ＪＲ工事管理者等の配置が必要な場合で、主任技術者（監理技術者）とは別に配置する場合にのみ記入すること。
</t>
        </r>
      </text>
    </comment>
    <comment ref="J43" authorId="0" shapeId="0" xr:uid="{C67219E5-2C8A-4FF4-9F9F-F26523A0A727}">
      <text>
        <r>
          <rPr>
            <b/>
            <sz val="10"/>
            <color indexed="81"/>
            <rFont val="メイリオ"/>
            <family val="3"/>
            <charset val="128"/>
          </rPr>
          <t>その他技術者氏名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U5" authorId="0" shapeId="0" xr:uid="{65318653-6E7B-476B-8996-CCEBAFC1B9FA}">
      <text>
        <r>
          <rPr>
            <b/>
            <sz val="9"/>
            <color indexed="81"/>
            <rFont val="MS P ゴシック"/>
            <family val="3"/>
            <charset val="128"/>
          </rPr>
          <t>契約日を記載してください。</t>
        </r>
      </text>
    </comment>
    <comment ref="C9" authorId="1" shapeId="0" xr:uid="{CB1469CE-4BB0-4AAB-B5FA-391DFA1ED2C2}">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Q15" authorId="0" shapeId="0" xr:uid="{9372F0C7-5FDA-44B0-94D5-4AF29830A1DD}">
      <text>
        <r>
          <rPr>
            <b/>
            <sz val="9"/>
            <color indexed="81"/>
            <rFont val="MS P ゴシック"/>
            <family val="3"/>
            <charset val="128"/>
          </rPr>
          <t>押印不要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U4" authorId="0" shapeId="0" xr:uid="{9589BCBA-2916-4CF0-883E-C18FDCFB8BFA}">
      <text>
        <r>
          <rPr>
            <b/>
            <sz val="11"/>
            <color indexed="81"/>
            <rFont val="メイリオ"/>
            <family val="3"/>
            <charset val="128"/>
          </rPr>
          <t>契約日</t>
        </r>
      </text>
    </comment>
    <comment ref="K13" authorId="1" shapeId="0" xr:uid="{92E4A6D6-6851-4D71-A371-B891914AF59D}">
      <text>
        <r>
          <rPr>
            <b/>
            <sz val="11"/>
            <color indexed="81"/>
            <rFont val="メイリオ"/>
            <family val="3"/>
            <charset val="128"/>
          </rPr>
          <t>役職</t>
        </r>
      </text>
    </comment>
    <comment ref="P13" authorId="1" shapeId="0" xr:uid="{EFBE258B-6DA8-4464-86EA-091FEFCF294F}">
      <text>
        <r>
          <rPr>
            <b/>
            <sz val="11"/>
            <color indexed="81"/>
            <rFont val="メイリオ"/>
            <family val="3"/>
            <charset val="128"/>
          </rPr>
          <t>氏名</t>
        </r>
      </text>
    </comment>
    <comment ref="K18" authorId="1" shapeId="0" xr:uid="{8E10BA9E-FA40-4252-9809-713DBC2D667B}">
      <text>
        <r>
          <rPr>
            <b/>
            <sz val="11"/>
            <color indexed="81"/>
            <rFont val="メイリオ"/>
            <family val="3"/>
            <charset val="128"/>
          </rPr>
          <t>＊最終学歴は、建設業法第７条第２号イに該当する場合のみ記載
（指定学科卒＋実務経験を有する技術者）</t>
        </r>
      </text>
    </comment>
    <comment ref="K22" authorId="1" shapeId="0" xr:uid="{2F529A83-1DF3-42AA-8831-8EEECC56BE2C}">
      <text>
        <r>
          <rPr>
            <b/>
            <sz val="11"/>
            <color indexed="81"/>
            <rFont val="メイリオ"/>
            <family val="3"/>
            <charset val="128"/>
          </rPr>
          <t>＊工事経歴は、建設業法第７条第２号イ又はロに該当するの場合のみ記載
（指定学科卒＋実務経験　又は　10年実務経験を有する技術者）
実務経験証明書がある場合は、”別紙のとおり”と記載し、証明書を添付すること。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川上　恭範</author>
    <author>隈元　廣次</author>
  </authors>
  <commentList>
    <comment ref="U2" authorId="0" shapeId="0" xr:uid="{F703D866-BD17-48D4-99EE-30DCE2309D65}">
      <text>
        <r>
          <rPr>
            <b/>
            <sz val="9"/>
            <color indexed="81"/>
            <rFont val="MS P ゴシック"/>
            <family val="3"/>
            <charset val="128"/>
          </rPr>
          <t>契約日を記載してください。</t>
        </r>
      </text>
    </comment>
    <comment ref="I17" authorId="1" shapeId="0" xr:uid="{78F506C4-C54C-49DB-ADB3-A3FCD38E58AE}">
      <text>
        <r>
          <rPr>
            <b/>
            <sz val="8"/>
            <color indexed="81"/>
            <rFont val="メイリオ"/>
            <family val="3"/>
            <charset val="128"/>
          </rPr>
          <t>＊最終学歴は、建設業法第７条第２号イに該当する場合のみ記載
（指定学科卒＋実務経験を有する技術者）</t>
        </r>
      </text>
    </comment>
    <comment ref="I21" authorId="1" shapeId="0" xr:uid="{B44B6901-2F61-454F-BB23-99270E7A5397}">
      <text>
        <r>
          <rPr>
            <b/>
            <sz val="8"/>
            <color indexed="81"/>
            <rFont val="メイリオ"/>
            <family val="3"/>
            <charset val="128"/>
          </rPr>
          <t>＊工事経歴は、建設業法第７条第２号イ又はロに該当するの場合のみ記載
（指定学科卒＋実務経験　又は　10年実務経験を有する技術者）
実務経験証明書がある場合は、”別紙のとおり”と記載し、証明書を添付すること。</t>
        </r>
      </text>
    </comment>
  </commentList>
</comments>
</file>

<file path=xl/sharedStrings.xml><?xml version="1.0" encoding="utf-8"?>
<sst xmlns="http://schemas.openxmlformats.org/spreadsheetml/2006/main" count="3198" uniqueCount="777">
  <si>
    <t>リスト</t>
    <phoneticPr fontId="6"/>
  </si>
  <si>
    <t>発注者</t>
    <rPh sb="0" eb="3">
      <t>ハッチュウシャ</t>
    </rPh>
    <phoneticPr fontId="6"/>
  </si>
  <si>
    <t>受注形態</t>
    <rPh sb="0" eb="4">
      <t>ジュチュウケイタイ</t>
    </rPh>
    <phoneticPr fontId="6"/>
  </si>
  <si>
    <t>技術者役職</t>
    <rPh sb="0" eb="3">
      <t>ギジュツシャ</t>
    </rPh>
    <rPh sb="3" eb="5">
      <t>ヤクショク</t>
    </rPh>
    <phoneticPr fontId="6"/>
  </si>
  <si>
    <t>日付</t>
    <rPh sb="0" eb="2">
      <t>ヒヅケ</t>
    </rPh>
    <phoneticPr fontId="6"/>
  </si>
  <si>
    <t>熊本市長</t>
    <rPh sb="0" eb="3">
      <t>クマモトシ</t>
    </rPh>
    <rPh sb="3" eb="4">
      <t>チョウ</t>
    </rPh>
    <phoneticPr fontId="6"/>
  </si>
  <si>
    <t>単独</t>
    <phoneticPr fontId="6"/>
  </si>
  <si>
    <t>主任技術者</t>
    <rPh sb="0" eb="5">
      <t>シュニンギジュツシャ</t>
    </rPh>
    <phoneticPr fontId="6"/>
  </si>
  <si>
    <t>現場代理人</t>
    <rPh sb="0" eb="5">
      <t>ゲンバダイリニン</t>
    </rPh>
    <phoneticPr fontId="6"/>
  </si>
  <si>
    <t>熊本市上下水道事業管理者</t>
    <rPh sb="0" eb="3">
      <t>クマモトシ</t>
    </rPh>
    <rPh sb="3" eb="7">
      <t>ジョウゲスイドウ</t>
    </rPh>
    <rPh sb="7" eb="9">
      <t>ジギョウ</t>
    </rPh>
    <rPh sb="9" eb="12">
      <t>カンリシャ</t>
    </rPh>
    <phoneticPr fontId="6"/>
  </si>
  <si>
    <t>共同企業体（JV）</t>
    <phoneticPr fontId="6"/>
  </si>
  <si>
    <t>監理技術者</t>
    <rPh sb="0" eb="5">
      <t>カンリギジュツシャ</t>
    </rPh>
    <phoneticPr fontId="6"/>
  </si>
  <si>
    <t>熊本市交通事業管理者</t>
    <rPh sb="0" eb="3">
      <t>クマモトシ</t>
    </rPh>
    <rPh sb="3" eb="7">
      <t>コウツウジギョウ</t>
    </rPh>
    <rPh sb="7" eb="10">
      <t>カンリシャ</t>
    </rPh>
    <phoneticPr fontId="6"/>
  </si>
  <si>
    <t>熊本市病院事業管理者</t>
    <rPh sb="0" eb="3">
      <t>クマモトシ</t>
    </rPh>
    <rPh sb="3" eb="7">
      <t>ビョウインジギョウ</t>
    </rPh>
    <rPh sb="7" eb="9">
      <t>カンリ</t>
    </rPh>
    <rPh sb="9" eb="10">
      <t>シャ</t>
    </rPh>
    <phoneticPr fontId="6"/>
  </si>
  <si>
    <t>現場代理人及び
主任技術者</t>
    <rPh sb="5" eb="6">
      <t>オヨ</t>
    </rPh>
    <rPh sb="8" eb="13">
      <t>シュニンギジュツシャ</t>
    </rPh>
    <phoneticPr fontId="6"/>
  </si>
  <si>
    <t>現場代理人及び
監理技術者</t>
    <rPh sb="5" eb="6">
      <t>オヨ</t>
    </rPh>
    <rPh sb="8" eb="13">
      <t>カンリギジュツシャ</t>
    </rPh>
    <phoneticPr fontId="6"/>
  </si>
  <si>
    <t>監理技術者補佐</t>
    <rPh sb="0" eb="2">
      <t>カンリ</t>
    </rPh>
    <rPh sb="2" eb="5">
      <t>ギジュツシャ</t>
    </rPh>
    <rPh sb="5" eb="7">
      <t>ホサ</t>
    </rPh>
    <phoneticPr fontId="6"/>
  </si>
  <si>
    <t>現場代理人及び
監理技術者補佐</t>
    <rPh sb="5" eb="6">
      <t>オヨ</t>
    </rPh>
    <rPh sb="8" eb="10">
      <t>カンリ</t>
    </rPh>
    <rPh sb="10" eb="13">
      <t>ギジュツシャ</t>
    </rPh>
    <rPh sb="13" eb="15">
      <t>ホサ</t>
    </rPh>
    <phoneticPr fontId="6"/>
  </si>
  <si>
    <t>若手技術者</t>
    <rPh sb="0" eb="2">
      <t>ワカテ</t>
    </rPh>
    <rPh sb="2" eb="5">
      <t>ギジュツシャ</t>
    </rPh>
    <phoneticPr fontId="6"/>
  </si>
  <si>
    <t>現場代理人及び
若手技術者</t>
    <rPh sb="5" eb="6">
      <t>オヨ</t>
    </rPh>
    <rPh sb="8" eb="10">
      <t>ワカテ</t>
    </rPh>
    <rPh sb="10" eb="13">
      <t>ギジュツシャ</t>
    </rPh>
    <phoneticPr fontId="6"/>
  </si>
  <si>
    <t>更新日</t>
    <rPh sb="0" eb="3">
      <t>コウシンビ</t>
    </rPh>
    <phoneticPr fontId="6"/>
  </si>
  <si>
    <t>対象シート</t>
    <rPh sb="0" eb="2">
      <t>タイショウ</t>
    </rPh>
    <phoneticPr fontId="6"/>
  </si>
  <si>
    <t>更新内容</t>
    <rPh sb="0" eb="4">
      <t>コウシンナイヨウ</t>
    </rPh>
    <phoneticPr fontId="6"/>
  </si>
  <si>
    <t>対象セル</t>
    <rPh sb="0" eb="2">
      <t>タイショウ</t>
    </rPh>
    <phoneticPr fontId="6"/>
  </si>
  <si>
    <t>現場代理人等通知書</t>
    <rPh sb="0" eb="6">
      <t>ゲンバダイリニントウ</t>
    </rPh>
    <rPh sb="6" eb="9">
      <t>ツウチショ</t>
    </rPh>
    <phoneticPr fontId="6"/>
  </si>
  <si>
    <t>その他技術者欄を追加</t>
    <rPh sb="2" eb="3">
      <t>タ</t>
    </rPh>
    <rPh sb="3" eb="6">
      <t>ギジュツシャ</t>
    </rPh>
    <rPh sb="6" eb="7">
      <t>ラン</t>
    </rPh>
    <rPh sb="8" eb="10">
      <t>ツイカ</t>
    </rPh>
    <phoneticPr fontId="6"/>
  </si>
  <si>
    <t>D43</t>
    <phoneticPr fontId="6"/>
  </si>
  <si>
    <t>郵送提出用様式</t>
    <phoneticPr fontId="6"/>
  </si>
  <si>
    <t>郵便番号の表示形式を文字列に変更</t>
    <rPh sb="0" eb="4">
      <t>ユウビンバンゴウ</t>
    </rPh>
    <rPh sb="5" eb="9">
      <t>ヒョウジケイシキ</t>
    </rPh>
    <rPh sb="10" eb="13">
      <t>モジレツ</t>
    </rPh>
    <rPh sb="14" eb="16">
      <t>ヘンコウ</t>
    </rPh>
    <phoneticPr fontId="6"/>
  </si>
  <si>
    <t>C35</t>
    <phoneticPr fontId="6"/>
  </si>
  <si>
    <t>現場代理人等通知書</t>
    <phoneticPr fontId="6"/>
  </si>
  <si>
    <t>技術者氏名欄の書式を、MSPゴシックからMS明朝に修正</t>
    <rPh sb="0" eb="5">
      <t>ギジュツシャシメイ</t>
    </rPh>
    <rPh sb="5" eb="6">
      <t>ラン</t>
    </rPh>
    <rPh sb="7" eb="9">
      <t>ショシキ</t>
    </rPh>
    <rPh sb="22" eb="24">
      <t>ミンチョウ</t>
    </rPh>
    <rPh sb="25" eb="27">
      <t>シュウセイ</t>
    </rPh>
    <phoneticPr fontId="6"/>
  </si>
  <si>
    <t>Ｌ32-35</t>
    <phoneticPr fontId="6"/>
  </si>
  <si>
    <t>経歴書</t>
    <rPh sb="0" eb="3">
      <t>ケイレキショ</t>
    </rPh>
    <phoneticPr fontId="6"/>
  </si>
  <si>
    <t>役職の入力リストに”現場代理人及び若手技術者”を追加</t>
    <rPh sb="0" eb="2">
      <t>ヤクショク</t>
    </rPh>
    <rPh sb="3" eb="5">
      <t>ニュウリョク</t>
    </rPh>
    <rPh sb="10" eb="15">
      <t>ゲンバダイリニン</t>
    </rPh>
    <rPh sb="15" eb="16">
      <t>オヨ</t>
    </rPh>
    <rPh sb="17" eb="22">
      <t>ワカテギジュツシャ</t>
    </rPh>
    <rPh sb="24" eb="26">
      <t>ツイカ</t>
    </rPh>
    <phoneticPr fontId="6"/>
  </si>
  <si>
    <t>Ｊ13</t>
    <phoneticPr fontId="6"/>
  </si>
  <si>
    <t>工事前払金申請書</t>
    <phoneticPr fontId="6"/>
  </si>
  <si>
    <t>金額欄に￥マークが入れれないため、入力規則を解除</t>
    <rPh sb="0" eb="3">
      <t>キンガクラン</t>
    </rPh>
    <rPh sb="9" eb="10">
      <t>イ</t>
    </rPh>
    <rPh sb="17" eb="19">
      <t>ニュウリョク</t>
    </rPh>
    <rPh sb="19" eb="21">
      <t>キソク</t>
    </rPh>
    <rPh sb="22" eb="24">
      <t>カイジョ</t>
    </rPh>
    <phoneticPr fontId="6"/>
  </si>
  <si>
    <t>契約保証金還付請求書</t>
    <rPh sb="0" eb="5">
      <t>ケイヤクホショウキン</t>
    </rPh>
    <rPh sb="5" eb="10">
      <t>カンプセイキュウショ</t>
    </rPh>
    <phoneticPr fontId="6"/>
  </si>
  <si>
    <t>「３　自由」→「３　事由」</t>
    <rPh sb="3" eb="5">
      <t>ジユウ</t>
    </rPh>
    <rPh sb="10" eb="12">
      <t>ジユウ</t>
    </rPh>
    <phoneticPr fontId="6"/>
  </si>
  <si>
    <t>B14</t>
    <phoneticPr fontId="6"/>
  </si>
  <si>
    <t>建退共・法定外労災関係</t>
    <phoneticPr fontId="6"/>
  </si>
  <si>
    <t>内容更新・様式追加</t>
    <rPh sb="0" eb="2">
      <t>ナイヨウ</t>
    </rPh>
    <rPh sb="2" eb="4">
      <t>コウシン</t>
    </rPh>
    <rPh sb="5" eb="9">
      <t>ヨウシキツイカ</t>
    </rPh>
    <phoneticPr fontId="6"/>
  </si>
  <si>
    <t>－</t>
    <phoneticPr fontId="6"/>
  </si>
  <si>
    <t>押印廃止、請求書のインボイス対応</t>
    <rPh sb="0" eb="4">
      <t>オウインハイシ</t>
    </rPh>
    <rPh sb="5" eb="8">
      <t>セイキュウショ</t>
    </rPh>
    <rPh sb="14" eb="16">
      <t>タイオウ</t>
    </rPh>
    <phoneticPr fontId="6"/>
  </si>
  <si>
    <t>返信用様式</t>
    <rPh sb="0" eb="5">
      <t>ヘンシンヨウヨウシキ</t>
    </rPh>
    <phoneticPr fontId="6"/>
  </si>
  <si>
    <t>返信用封筒様式を新たに作成</t>
    <rPh sb="0" eb="5">
      <t>ヘンシンヨウフウトウ</t>
    </rPh>
    <rPh sb="5" eb="7">
      <t>ヨウシキ</t>
    </rPh>
    <rPh sb="8" eb="9">
      <t>アラ</t>
    </rPh>
    <rPh sb="11" eb="13">
      <t>サクセイ</t>
    </rPh>
    <phoneticPr fontId="6"/>
  </si>
  <si>
    <t>請求書様式</t>
    <rPh sb="0" eb="5">
      <t>セイキュウショヨウシキ</t>
    </rPh>
    <phoneticPr fontId="6"/>
  </si>
  <si>
    <t>請求書の様式見直し</t>
    <rPh sb="0" eb="3">
      <t>セイキュウショ</t>
    </rPh>
    <rPh sb="4" eb="8">
      <t>ヨウシキミナオ</t>
    </rPh>
    <phoneticPr fontId="6"/>
  </si>
  <si>
    <t>【基本情報入力】黄色で着色されたセルに入力してください。</t>
    <rPh sb="1" eb="3">
      <t>キホン</t>
    </rPh>
    <rPh sb="3" eb="5">
      <t>ジョウホウ</t>
    </rPh>
    <rPh sb="5" eb="7">
      <t>ニュウリョク</t>
    </rPh>
    <rPh sb="8" eb="10">
      <t>キイロ</t>
    </rPh>
    <rPh sb="11" eb="13">
      <t>チャクショク</t>
    </rPh>
    <rPh sb="19" eb="21">
      <t>ニュウリョク</t>
    </rPh>
    <phoneticPr fontId="14"/>
  </si>
  <si>
    <t>入札情報公開サービス（PPI)</t>
    <rPh sb="0" eb="2">
      <t>ニュウサツ</t>
    </rPh>
    <rPh sb="2" eb="6">
      <t>ジョウホウコウカイ</t>
    </rPh>
    <phoneticPr fontId="6"/>
  </si>
  <si>
    <t>◆着色セルに入力された内容が、各様式の該当箇所に自動で反映されますので正確に入力願います。</t>
    <rPh sb="1" eb="3">
      <t>チャクショク</t>
    </rPh>
    <rPh sb="6" eb="8">
      <t>ニュウリョク</t>
    </rPh>
    <rPh sb="11" eb="13">
      <t>ナイヨウ</t>
    </rPh>
    <rPh sb="15" eb="16">
      <t>カク</t>
    </rPh>
    <rPh sb="16" eb="18">
      <t>ヨウシキ</t>
    </rPh>
    <rPh sb="19" eb="21">
      <t>ガイトウ</t>
    </rPh>
    <rPh sb="21" eb="23">
      <t>カショ</t>
    </rPh>
    <rPh sb="24" eb="26">
      <t>ジドウ</t>
    </rPh>
    <rPh sb="27" eb="29">
      <t>ハンエイ</t>
    </rPh>
    <rPh sb="35" eb="37">
      <t>セイカク</t>
    </rPh>
    <rPh sb="38" eb="40">
      <t>ニュウリョク</t>
    </rPh>
    <rPh sb="40" eb="41">
      <t>ネガ</t>
    </rPh>
    <phoneticPr fontId="14"/>
  </si>
  <si>
    <t>入力例</t>
    <rPh sb="0" eb="2">
      <t>ニュウリョク</t>
    </rPh>
    <rPh sb="2" eb="3">
      <t>レイ</t>
    </rPh>
    <phoneticPr fontId="6"/>
  </si>
  <si>
    <t>工事名</t>
    <rPh sb="0" eb="2">
      <t>コウジ</t>
    </rPh>
    <rPh sb="2" eb="3">
      <t>メイ</t>
    </rPh>
    <phoneticPr fontId="14"/>
  </si>
  <si>
    <t>○○○○○○○○○○○○○○○○工事</t>
    <rPh sb="16" eb="18">
      <t>コウジ</t>
    </rPh>
    <phoneticPr fontId="6"/>
  </si>
  <si>
    <t>工事場所</t>
    <rPh sb="0" eb="4">
      <t>コウジバショ</t>
    </rPh>
    <phoneticPr fontId="14"/>
  </si>
  <si>
    <t>熊本市○○区○○</t>
    <rPh sb="0" eb="2">
      <t>クマモト</t>
    </rPh>
    <rPh sb="2" eb="3">
      <t>シ</t>
    </rPh>
    <rPh sb="5" eb="6">
      <t>ク</t>
    </rPh>
    <phoneticPr fontId="6"/>
  </si>
  <si>
    <t>発注者</t>
    <rPh sb="0" eb="3">
      <t>ハッチュウシャ</t>
    </rPh>
    <phoneticPr fontId="14"/>
  </si>
  <si>
    <t>熊本市長</t>
    <rPh sb="0" eb="2">
      <t>クマモト</t>
    </rPh>
    <rPh sb="2" eb="3">
      <t>シ</t>
    </rPh>
    <rPh sb="3" eb="4">
      <t>チョウ</t>
    </rPh>
    <phoneticPr fontId="6"/>
  </si>
  <si>
    <t>当初契約日</t>
    <rPh sb="0" eb="2">
      <t>トウショ</t>
    </rPh>
    <rPh sb="2" eb="5">
      <t>ケイヤクビ</t>
    </rPh>
    <phoneticPr fontId="14"/>
  </si>
  <si>
    <t>契約金額</t>
    <rPh sb="0" eb="2">
      <t>ケイヤク</t>
    </rPh>
    <rPh sb="2" eb="4">
      <t>キンガク</t>
    </rPh>
    <phoneticPr fontId="14"/>
  </si>
  <si>
    <t>受注形態</t>
    <rPh sb="0" eb="4">
      <t>ジュチュウケイタイ</t>
    </rPh>
    <phoneticPr fontId="14"/>
  </si>
  <si>
    <t>単独</t>
    <rPh sb="0" eb="2">
      <t>タンドク</t>
    </rPh>
    <phoneticPr fontId="6"/>
  </si>
  <si>
    <t>共同企業体名</t>
    <rPh sb="0" eb="6">
      <t>キョウドウキギョウタイメイ</t>
    </rPh>
    <phoneticPr fontId="14"/>
  </si>
  <si>
    <t>○○○○・△△△建設工事共同企業体</t>
    <rPh sb="8" eb="14">
      <t>ケンセツコウジキョウドウ</t>
    </rPh>
    <rPh sb="14" eb="17">
      <t>キギョウタイ</t>
    </rPh>
    <phoneticPr fontId="6"/>
  </si>
  <si>
    <t>郵便番号</t>
    <rPh sb="0" eb="4">
      <t>ユウビンバンゴウ</t>
    </rPh>
    <phoneticPr fontId="6"/>
  </si>
  <si>
    <t>〒</t>
    <phoneticPr fontId="6"/>
  </si>
  <si>
    <t>860</t>
    <phoneticPr fontId="6"/>
  </si>
  <si>
    <t>8601</t>
    <phoneticPr fontId="6"/>
  </si>
  <si>
    <t>住所</t>
    <rPh sb="0" eb="2">
      <t>ジュウショ</t>
    </rPh>
    <phoneticPr fontId="6"/>
  </si>
  <si>
    <t>熊本市中央区手取本町１－１</t>
    <rPh sb="0" eb="2">
      <t>クマモト</t>
    </rPh>
    <rPh sb="2" eb="3">
      <t>シ</t>
    </rPh>
    <rPh sb="3" eb="5">
      <t>チュウオウ</t>
    </rPh>
    <rPh sb="5" eb="6">
      <t>ク</t>
    </rPh>
    <rPh sb="6" eb="10">
      <t>テトリホンチョウ</t>
    </rPh>
    <phoneticPr fontId="6"/>
  </si>
  <si>
    <t>商号又は
名称</t>
    <rPh sb="0" eb="2">
      <t>ショウゴウ</t>
    </rPh>
    <rPh sb="2" eb="3">
      <t>マタ</t>
    </rPh>
    <rPh sb="5" eb="7">
      <t>メイショウ</t>
    </rPh>
    <phoneticPr fontId="6"/>
  </si>
  <si>
    <t>株式会社　熊本工事</t>
    <rPh sb="0" eb="4">
      <t>カブシキガイシャ</t>
    </rPh>
    <rPh sb="5" eb="7">
      <t>クマモト</t>
    </rPh>
    <rPh sb="7" eb="9">
      <t>コウジ</t>
    </rPh>
    <phoneticPr fontId="6"/>
  </si>
  <si>
    <t>代表者
職・氏名</t>
    <rPh sb="0" eb="3">
      <t>ダイヒョウシャ</t>
    </rPh>
    <rPh sb="4" eb="5">
      <t>ショク</t>
    </rPh>
    <rPh sb="6" eb="8">
      <t>シメイ</t>
    </rPh>
    <phoneticPr fontId="6"/>
  </si>
  <si>
    <t>代表取締役　熊本　太郎</t>
    <rPh sb="9" eb="11">
      <t>タロウ</t>
    </rPh>
    <phoneticPr fontId="6"/>
  </si>
  <si>
    <t>【郵送提出用様式】</t>
    <phoneticPr fontId="14"/>
  </si>
  <si>
    <t>　下の様式を切り取り、差出人の商号・名称等を記入のうえ、</t>
    <phoneticPr fontId="14"/>
  </si>
  <si>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に貼り付けてください。</t>
    </r>
    <phoneticPr fontId="14"/>
  </si>
  <si>
    <t>「一般書留」、「簡易書留」欄は、該当しない方を塗りつぶすなどしてご利用ください。</t>
  </si>
  <si>
    <r>
      <rPr>
        <sz val="11"/>
        <rFont val="ＭＳ Ｐゴシック"/>
        <family val="3"/>
        <charset val="128"/>
      </rPr>
      <t>　　</t>
    </r>
    <r>
      <rPr>
        <u/>
        <sz val="11"/>
        <rFont val="ＭＳ Ｐゴシック"/>
        <family val="3"/>
        <charset val="128"/>
      </rPr>
      <t>※レターパック不可</t>
    </r>
    <rPh sb="9" eb="11">
      <t>フカ</t>
    </rPh>
    <phoneticPr fontId="6"/>
  </si>
  <si>
    <t>契約書等契約関係書類在中</t>
    <rPh sb="0" eb="3">
      <t>ケイヤクショ</t>
    </rPh>
    <rPh sb="3" eb="4">
      <t>トウ</t>
    </rPh>
    <rPh sb="4" eb="6">
      <t>ケイヤク</t>
    </rPh>
    <rPh sb="6" eb="8">
      <t>カンケイ</t>
    </rPh>
    <rPh sb="8" eb="10">
      <t>ショルイ</t>
    </rPh>
    <phoneticPr fontId="14"/>
  </si>
  <si>
    <t>（住所又は所在地）</t>
    <rPh sb="1" eb="3">
      <t>ジュウショ</t>
    </rPh>
    <rPh sb="3" eb="4">
      <t>マタ</t>
    </rPh>
    <rPh sb="5" eb="8">
      <t>ショザイチ</t>
    </rPh>
    <phoneticPr fontId="6"/>
  </si>
  <si>
    <t>　〒</t>
    <phoneticPr fontId="6"/>
  </si>
  <si>
    <t>　（TEL</t>
    <phoneticPr fontId="6"/>
  </si>
  <si>
    <t>-</t>
    <phoneticPr fontId="6"/>
  </si>
  <si>
    <t>）</t>
    <phoneticPr fontId="6"/>
  </si>
  <si>
    <t>（業者名）</t>
    <rPh sb="1" eb="3">
      <t>ギョウシャ</t>
    </rPh>
    <rPh sb="3" eb="4">
      <t>メイ</t>
    </rPh>
    <phoneticPr fontId="6"/>
  </si>
  <si>
    <t>【返信用様式】</t>
    <rPh sb="1" eb="3">
      <t>ヘンシン</t>
    </rPh>
    <phoneticPr fontId="14"/>
  </si>
  <si>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に貼り付けのうえ、契約書等に同封して提出してください。</t>
    </r>
    <rPh sb="23" eb="27">
      <t>ケイヤクショトウ</t>
    </rPh>
    <rPh sb="28" eb="30">
      <t>ドウフウ</t>
    </rPh>
    <rPh sb="32" eb="34">
      <t>テイシュツ</t>
    </rPh>
    <phoneticPr fontId="14"/>
  </si>
  <si>
    <r>
      <t xml:space="preserve">切手貼付欄
</t>
    </r>
    <r>
      <rPr>
        <sz val="9"/>
        <rFont val="ＭＳ Ｐゴシック"/>
        <family val="3"/>
        <charset val="128"/>
      </rPr>
      <t>一般書留又は簡易書留の料金分の切手を貼付してください。</t>
    </r>
    <rPh sb="0" eb="2">
      <t>キッテ</t>
    </rPh>
    <rPh sb="2" eb="5">
      <t>チョウフラン</t>
    </rPh>
    <rPh sb="7" eb="9">
      <t>イッパン</t>
    </rPh>
    <rPh sb="9" eb="11">
      <t>カキトメ</t>
    </rPh>
    <rPh sb="11" eb="12">
      <t>マタ</t>
    </rPh>
    <rPh sb="13" eb="15">
      <t>カンイ</t>
    </rPh>
    <rPh sb="15" eb="17">
      <t>カキトメ</t>
    </rPh>
    <rPh sb="18" eb="20">
      <t>リョウキン</t>
    </rPh>
    <rPh sb="20" eb="21">
      <t>ブン</t>
    </rPh>
    <rPh sb="22" eb="24">
      <t>キッテ</t>
    </rPh>
    <rPh sb="25" eb="27">
      <t>チョウフ</t>
    </rPh>
    <phoneticPr fontId="6"/>
  </si>
  <si>
    <r>
      <rPr>
        <sz val="11"/>
        <rFont val="ＭＳ Ｐゴシック"/>
        <family val="3"/>
        <charset val="128"/>
      </rPr>
      <t>　　　　</t>
    </r>
    <r>
      <rPr>
        <u/>
        <sz val="11"/>
        <rFont val="ＭＳ Ｐゴシック"/>
        <family val="3"/>
        <charset val="128"/>
      </rPr>
      <t>※レターパック不可</t>
    </r>
    <rPh sb="11" eb="13">
      <t>フカ</t>
    </rPh>
    <phoneticPr fontId="6"/>
  </si>
  <si>
    <t>【送付先】</t>
    <rPh sb="1" eb="4">
      <t>ソウフサキ</t>
    </rPh>
    <phoneticPr fontId="6"/>
  </si>
  <si>
    <t>御中</t>
    <rPh sb="0" eb="2">
      <t>オンチュウ</t>
    </rPh>
    <phoneticPr fontId="6"/>
  </si>
  <si>
    <t>【送付元】</t>
    <rPh sb="1" eb="3">
      <t>ソウフ</t>
    </rPh>
    <rPh sb="3" eb="4">
      <t>ガン</t>
    </rPh>
    <phoneticPr fontId="6"/>
  </si>
  <si>
    <t>〒860-8601
熊本市中央区手取本町１－１
熊本市総務局契約監理部工事契約課
TEL　096-328-2442</t>
    <rPh sb="10" eb="20">
      <t>クマモトシチュウオウクテトリホンチョウ</t>
    </rPh>
    <rPh sb="24" eb="27">
      <t>クマモトシ</t>
    </rPh>
    <rPh sb="27" eb="35">
      <t>ソウムキョクケイヤクカンリブ</t>
    </rPh>
    <rPh sb="35" eb="40">
      <t>コウジケイヤクカ</t>
    </rPh>
    <phoneticPr fontId="6"/>
  </si>
  <si>
    <t>作成例</t>
    <rPh sb="0" eb="2">
      <t>サクセイ</t>
    </rPh>
    <rPh sb="2" eb="3">
      <t>レイ</t>
    </rPh>
    <phoneticPr fontId="6"/>
  </si>
  <si>
    <t>様</t>
    <rPh sb="0" eb="1">
      <t>サマ</t>
    </rPh>
    <phoneticPr fontId="6"/>
  </si>
  <si>
    <t>住　所</t>
    <rPh sb="0" eb="1">
      <t>ジュウ</t>
    </rPh>
    <rPh sb="2" eb="3">
      <t>ショ</t>
    </rPh>
    <phoneticPr fontId="6"/>
  </si>
  <si>
    <t>氏　名</t>
    <rPh sb="0" eb="1">
      <t>シ</t>
    </rPh>
    <rPh sb="2" eb="3">
      <t>ナ</t>
    </rPh>
    <phoneticPr fontId="6"/>
  </si>
  <si>
    <t>記</t>
    <rPh sb="0" eb="1">
      <t>キ</t>
    </rPh>
    <phoneticPr fontId="6"/>
  </si>
  <si>
    <t>課税期間</t>
    <rPh sb="0" eb="2">
      <t>カゼイ</t>
    </rPh>
    <rPh sb="2" eb="4">
      <t>キカン</t>
    </rPh>
    <phoneticPr fontId="6"/>
  </si>
  <si>
    <t>自</t>
    <rPh sb="0" eb="1">
      <t>ジ</t>
    </rPh>
    <phoneticPr fontId="6"/>
  </si>
  <si>
    <t>　　年　　月　　日</t>
    <phoneticPr fontId="6"/>
  </si>
  <si>
    <t>至</t>
    <rPh sb="0" eb="1">
      <t>イタ</t>
    </rPh>
    <phoneticPr fontId="6"/>
  </si>
  <si>
    <r>
      <t xml:space="preserve">※ＪＶの場合は、それぞれの構成員ごとに
</t>
    </r>
    <r>
      <rPr>
        <b/>
        <sz val="14"/>
        <color rgb="FFFF0000"/>
        <rFont val="ＭＳ 明朝"/>
        <family val="1"/>
        <charset val="128"/>
      </rPr>
      <t>　</t>
    </r>
    <r>
      <rPr>
        <b/>
        <u/>
        <sz val="14"/>
        <color rgb="FFFF0000"/>
        <rFont val="ＭＳ 明朝"/>
        <family val="1"/>
        <charset val="128"/>
      </rPr>
      <t>作成してください。</t>
    </r>
    <rPh sb="4" eb="6">
      <t>バアイ</t>
    </rPh>
    <rPh sb="13" eb="16">
      <t>コウセイイン</t>
    </rPh>
    <rPh sb="21" eb="23">
      <t>サクセイ</t>
    </rPh>
    <phoneticPr fontId="6"/>
  </si>
  <si>
    <t>　様</t>
    <rPh sb="1" eb="2">
      <t>サマ</t>
    </rPh>
    <phoneticPr fontId="6"/>
  </si>
  <si>
    <t>熊本市長　様</t>
  </si>
  <si>
    <t>熊本市中央区手取本町１－１</t>
    <rPh sb="0" eb="3">
      <t>クマモトシ</t>
    </rPh>
    <rPh sb="3" eb="6">
      <t>チュウオウク</t>
    </rPh>
    <rPh sb="6" eb="10">
      <t>テトリホンチョウ</t>
    </rPh>
    <phoneticPr fontId="6"/>
  </si>
  <si>
    <t>代表取締役　熊本　太郎</t>
    <phoneticPr fontId="6"/>
  </si>
  <si>
    <t>誓約書</t>
    <rPh sb="0" eb="3">
      <t>セイヤクショ</t>
    </rPh>
    <phoneticPr fontId="6"/>
  </si>
  <si>
    <t>　</t>
    <phoneticPr fontId="6"/>
  </si>
  <si>
    <t>　私は、熊本市暴力団排除条例（平成２３年条例第９４号）第２条第２号に規定する暴力団員又は同条第３号に規定する暴力団密接関係者に該当しないことを誓約します。</t>
    <rPh sb="1" eb="2">
      <t>ワタシ</t>
    </rPh>
    <rPh sb="4" eb="7">
      <t>クマモトシ</t>
    </rPh>
    <rPh sb="7" eb="10">
      <t>ボウリョクダン</t>
    </rPh>
    <rPh sb="10" eb="12">
      <t>ハイジョ</t>
    </rPh>
    <rPh sb="12" eb="14">
      <t>ジョウレイ</t>
    </rPh>
    <rPh sb="15" eb="17">
      <t>ヘイセイ</t>
    </rPh>
    <rPh sb="19" eb="20">
      <t>ネン</t>
    </rPh>
    <rPh sb="20" eb="22">
      <t>ジョウレイ</t>
    </rPh>
    <rPh sb="22" eb="23">
      <t>ダイ</t>
    </rPh>
    <rPh sb="25" eb="26">
      <t>ゴウ</t>
    </rPh>
    <rPh sb="27" eb="28">
      <t>ダイ</t>
    </rPh>
    <rPh sb="29" eb="30">
      <t>ジョウ</t>
    </rPh>
    <rPh sb="30" eb="31">
      <t>ダイ</t>
    </rPh>
    <rPh sb="32" eb="33">
      <t>ゴウ</t>
    </rPh>
    <rPh sb="34" eb="36">
      <t>キテイ</t>
    </rPh>
    <rPh sb="38" eb="40">
      <t>ボウリョク</t>
    </rPh>
    <rPh sb="40" eb="42">
      <t>ダンイン</t>
    </rPh>
    <rPh sb="42" eb="43">
      <t>マタ</t>
    </rPh>
    <rPh sb="44" eb="46">
      <t>ドウジョウ</t>
    </rPh>
    <rPh sb="46" eb="47">
      <t>ダイ</t>
    </rPh>
    <rPh sb="48" eb="49">
      <t>ゴウ</t>
    </rPh>
    <rPh sb="50" eb="52">
      <t>キテイ</t>
    </rPh>
    <rPh sb="54" eb="57">
      <t>ボウリョクダン</t>
    </rPh>
    <rPh sb="57" eb="59">
      <t>ミッセツ</t>
    </rPh>
    <rPh sb="59" eb="62">
      <t>カンケイシャ</t>
    </rPh>
    <rPh sb="63" eb="65">
      <t>ガイトウ</t>
    </rPh>
    <rPh sb="71" eb="73">
      <t>セイヤク</t>
    </rPh>
    <phoneticPr fontId="6"/>
  </si>
  <si>
    <t>＊　</t>
    <phoneticPr fontId="6"/>
  </si>
  <si>
    <t>　暴力団員・・・暴力団員による不当な行為の防止等に関する法律（平成３年
　　　　　　　　法律第７７号）第２条第６号に規定する暴力団員をいう。</t>
    <phoneticPr fontId="6"/>
  </si>
  <si>
    <t>　暴力団密接関係者・・・事業者で次に掲げるものをいう。</t>
    <phoneticPr fontId="6"/>
  </si>
  <si>
    <t>ア</t>
    <phoneticPr fontId="6"/>
  </si>
  <si>
    <t>　法人であって、その役員又は熊本市暴力団排除規則（平成２４年規則第２８号。以下「規則」という。）で定める使用人のうちに暴力団員のあるもの</t>
    <phoneticPr fontId="6"/>
  </si>
  <si>
    <t>イ</t>
    <phoneticPr fontId="6"/>
  </si>
  <si>
    <t>　個人であって、規則で定める使用人のうちに暴力団員のあるもの</t>
    <phoneticPr fontId="6"/>
  </si>
  <si>
    <t>ウ</t>
    <phoneticPr fontId="6"/>
  </si>
  <si>
    <t>　ア及びイに掲げる者のほか、暴力団員がその事業活動を支配する者として規則で定めるもの</t>
    <phoneticPr fontId="6"/>
  </si>
  <si>
    <t>熊本市中央区手取本町１－１</t>
  </si>
  <si>
    <t>株式会社　熊本工事</t>
  </si>
  <si>
    <t>様式－１</t>
    <rPh sb="0" eb="2">
      <t>ヨウシキ</t>
    </rPh>
    <phoneticPr fontId="14"/>
  </si>
  <si>
    <t>現　場　代　理　人　等　通  知  書</t>
  </si>
  <si>
    <t>　　　</t>
  </si>
  <si>
    <t>　　　　　　</t>
  </si>
  <si>
    <t>年月日：</t>
    <rPh sb="0" eb="3">
      <t>ネンガッピ</t>
    </rPh>
    <phoneticPr fontId="14"/>
  </si>
  <si>
    <t>（受注者）</t>
    <rPh sb="1" eb="4">
      <t>ジュチュウシャ</t>
    </rPh>
    <phoneticPr fontId="14"/>
  </si>
  <si>
    <t>付けをもって請負契約を締結した　</t>
    <phoneticPr fontId="6"/>
  </si>
  <si>
    <t xml:space="preserve"> について工事請負契約書第10条に基づき現場代理人等を下記のとおり定めたので別紙経歴書を添えて通知します。</t>
    <phoneticPr fontId="6"/>
  </si>
  <si>
    <t>記</t>
  </si>
  <si>
    <t>現場代理人氏名</t>
    <rPh sb="5" eb="7">
      <t>シメイ</t>
    </rPh>
    <phoneticPr fontId="14"/>
  </si>
  <si>
    <t>主任技術者又は</t>
    <rPh sb="0" eb="2">
      <t>シュニン</t>
    </rPh>
    <rPh sb="2" eb="5">
      <t>ギジュツシャ</t>
    </rPh>
    <rPh sb="5" eb="6">
      <t>マタ</t>
    </rPh>
    <phoneticPr fontId="14"/>
  </si>
  <si>
    <t>監理技術者氏名</t>
    <rPh sb="0" eb="2">
      <t>カンリ</t>
    </rPh>
    <rPh sb="2" eb="5">
      <t>ギジュツシャ</t>
    </rPh>
    <rPh sb="5" eb="7">
      <t>シメイ</t>
    </rPh>
    <phoneticPr fontId="14"/>
  </si>
  <si>
    <t>専門技術者氏名</t>
    <rPh sb="4" eb="5">
      <t>シャ</t>
    </rPh>
    <rPh sb="5" eb="7">
      <t>シメイ</t>
    </rPh>
    <phoneticPr fontId="14"/>
  </si>
  <si>
    <t>若手技術者氏名</t>
  </si>
  <si>
    <t>その他技術者氏名</t>
  </si>
  <si>
    <t>代表取締役　熊本　太郎</t>
  </si>
  <si>
    <r>
      <rPr>
        <sz val="11"/>
        <color rgb="FFFF0000"/>
        <rFont val="ＭＳ 明朝"/>
        <family val="1"/>
        <charset val="128"/>
      </rPr>
      <t>　令和3年4月1日</t>
    </r>
    <r>
      <rPr>
        <sz val="11"/>
        <rFont val="ＭＳ 明朝"/>
        <family val="1"/>
        <charset val="128"/>
      </rPr>
      <t xml:space="preserve">付けをもって請負契約を締結した </t>
    </r>
    <r>
      <rPr>
        <sz val="11"/>
        <color rgb="FFFF0000"/>
        <rFont val="ＭＳ 明朝"/>
        <family val="1"/>
        <charset val="128"/>
      </rPr>
      <t>○○○○○○○○○○○○○○○○工事</t>
    </r>
    <r>
      <rPr>
        <sz val="11"/>
        <rFont val="ＭＳ 明朝"/>
        <family val="1"/>
        <charset val="128"/>
      </rPr>
      <t xml:space="preserve"> について工事請負契約書第10条に基づき現場代理人等を下記のとおり定めたので別紙経歴書を添えて通知します。</t>
    </r>
    <phoneticPr fontId="6"/>
  </si>
  <si>
    <t>若手技術者氏名</t>
    <rPh sb="0" eb="2">
      <t>ワカテ</t>
    </rPh>
    <rPh sb="2" eb="5">
      <t>ギジュツシャ</t>
    </rPh>
    <rPh sb="5" eb="7">
      <t>シメイ</t>
    </rPh>
    <phoneticPr fontId="6"/>
  </si>
  <si>
    <r>
      <rPr>
        <sz val="11"/>
        <color rgb="FFFF0000"/>
        <rFont val="Segoe UI Symbol"/>
        <family val="1"/>
      </rPr>
      <t>○○</t>
    </r>
    <r>
      <rPr>
        <sz val="11"/>
        <color rgb="FFFF0000"/>
        <rFont val="明朝"/>
        <family val="1"/>
        <charset val="128"/>
      </rPr>
      <t>　</t>
    </r>
    <r>
      <rPr>
        <sz val="11"/>
        <color rgb="FFFF0000"/>
        <rFont val="Segoe UI Symbol"/>
        <family val="1"/>
      </rPr>
      <t>○○</t>
    </r>
    <phoneticPr fontId="6"/>
  </si>
  <si>
    <t>その他技術者氏名</t>
    <rPh sb="2" eb="3">
      <t>タ</t>
    </rPh>
    <rPh sb="3" eb="6">
      <t>ギジュツシャ</t>
    </rPh>
    <rPh sb="6" eb="8">
      <t>シメイ</t>
    </rPh>
    <phoneticPr fontId="6"/>
  </si>
  <si>
    <r>
      <rPr>
        <sz val="11"/>
        <color rgb="FFFF0000"/>
        <rFont val="Segoe UI Symbol"/>
        <family val="1"/>
      </rPr>
      <t>△△</t>
    </r>
    <r>
      <rPr>
        <sz val="11"/>
        <color rgb="FFFF0000"/>
        <rFont val="ＭＳ Ｐ明朝"/>
        <family val="1"/>
        <charset val="128"/>
      </rPr>
      <t>　</t>
    </r>
    <r>
      <rPr>
        <sz val="11"/>
        <color rgb="FFFF0000"/>
        <rFont val="Segoe UI Symbol"/>
        <family val="1"/>
      </rPr>
      <t>△△</t>
    </r>
    <phoneticPr fontId="6"/>
  </si>
  <si>
    <t>様式－１(2)</t>
    <rPh sb="0" eb="2">
      <t>ヨウシキ</t>
    </rPh>
    <phoneticPr fontId="13"/>
  </si>
  <si>
    <t>年月日：</t>
    <rPh sb="0" eb="3">
      <t>ネンガッピ</t>
    </rPh>
    <phoneticPr fontId="13"/>
  </si>
  <si>
    <t>経　　歴　　書</t>
    <phoneticPr fontId="13"/>
  </si>
  <si>
    <t>（現場代理人等氏名）</t>
    <phoneticPr fontId="14"/>
  </si>
  <si>
    <t>生　年　月　日</t>
    <phoneticPr fontId="13"/>
  </si>
  <si>
    <t>＊最 終 学 歴</t>
    <phoneticPr fontId="15"/>
  </si>
  <si>
    <t>資格及び資格番号</t>
    <rPh sb="2" eb="3">
      <t>オヨ</t>
    </rPh>
    <rPh sb="4" eb="6">
      <t>シカク</t>
    </rPh>
    <rPh sb="6" eb="8">
      <t>バンゴウ</t>
    </rPh>
    <phoneticPr fontId="16"/>
  </si>
  <si>
    <t>＊工　事　経　歴</t>
    <rPh sb="1" eb="2">
      <t>コウ</t>
    </rPh>
    <rPh sb="3" eb="4">
      <t>ジ</t>
    </rPh>
    <rPh sb="5" eb="6">
      <t>キョウ</t>
    </rPh>
    <rPh sb="7" eb="8">
      <t>レキ</t>
    </rPh>
    <phoneticPr fontId="14"/>
  </si>
  <si>
    <t>＊は、必要により記載する。</t>
    <rPh sb="3" eb="5">
      <t>ヒツヨウ</t>
    </rPh>
    <rPh sb="8" eb="10">
      <t>キサイ</t>
    </rPh>
    <phoneticPr fontId="14"/>
  </si>
  <si>
    <t>現場代理人及び主任技術者</t>
    <phoneticPr fontId="15"/>
  </si>
  <si>
    <t>○○　○○</t>
    <phoneticPr fontId="6"/>
  </si>
  <si>
    <t>　昭和○年○月○日</t>
    <rPh sb="1" eb="3">
      <t>ショウワ</t>
    </rPh>
    <rPh sb="4" eb="5">
      <t>ネン</t>
    </rPh>
    <rPh sb="6" eb="7">
      <t>ガツ</t>
    </rPh>
    <rPh sb="8" eb="9">
      <t>ニチ</t>
    </rPh>
    <phoneticPr fontId="15"/>
  </si>
  <si>
    <t>＊最　終　学　歴</t>
    <phoneticPr fontId="15"/>
  </si>
  <si>
    <t>　一級土木施工管理技士
　〇〇〇〇〇〇号</t>
    <rPh sb="19" eb="20">
      <t>ゴウ</t>
    </rPh>
    <phoneticPr fontId="15"/>
  </si>
  <si>
    <t>様式－３(1)</t>
    <rPh sb="0" eb="2">
      <t>ヨウシキ</t>
    </rPh>
    <phoneticPr fontId="13"/>
  </si>
  <si>
    <t>工　　程　　表</t>
    <rPh sb="0" eb="1">
      <t>コウ</t>
    </rPh>
    <rPh sb="3" eb="4">
      <t>ホド</t>
    </rPh>
    <rPh sb="6" eb="7">
      <t>ヒョウ</t>
    </rPh>
    <phoneticPr fontId="13"/>
  </si>
  <si>
    <t>工事名</t>
    <rPh sb="0" eb="2">
      <t>コウジ</t>
    </rPh>
    <rPh sb="2" eb="3">
      <t>メイ</t>
    </rPh>
    <phoneticPr fontId="13"/>
  </si>
  <si>
    <t>工　期</t>
    <rPh sb="0" eb="1">
      <t>コウ</t>
    </rPh>
    <rPh sb="2" eb="3">
      <t>キ</t>
    </rPh>
    <phoneticPr fontId="13"/>
  </si>
  <si>
    <t>自</t>
    <rPh sb="0" eb="1">
      <t>ジ</t>
    </rPh>
    <phoneticPr fontId="13"/>
  </si>
  <si>
    <t>年　月　日</t>
    <phoneticPr fontId="6"/>
  </si>
  <si>
    <t>至</t>
    <rPh sb="0" eb="1">
      <t>イタル</t>
    </rPh>
    <phoneticPr fontId="13"/>
  </si>
  <si>
    <t>月</t>
    <rPh sb="0" eb="1">
      <t>ツキ</t>
    </rPh>
    <phoneticPr fontId="13"/>
  </si>
  <si>
    <t>日</t>
    <rPh sb="0" eb="1">
      <t>ニチ</t>
    </rPh>
    <phoneticPr fontId="13"/>
  </si>
  <si>
    <t>工　　種</t>
    <rPh sb="0" eb="1">
      <t>コウ</t>
    </rPh>
    <rPh sb="3" eb="4">
      <t>タネ</t>
    </rPh>
    <phoneticPr fontId="13"/>
  </si>
  <si>
    <t>記載要領</t>
    <rPh sb="0" eb="2">
      <t>キサイ</t>
    </rPh>
    <rPh sb="2" eb="4">
      <t>ヨウリョウ</t>
    </rPh>
    <phoneticPr fontId="12"/>
  </si>
  <si>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12"/>
  </si>
  <si>
    <t>　2　予定工程は黒実線をもって表示する。</t>
    <rPh sb="3" eb="5">
      <t>ヨテイ</t>
    </rPh>
    <rPh sb="5" eb="7">
      <t>コウテイ</t>
    </rPh>
    <rPh sb="8" eb="9">
      <t>クロ</t>
    </rPh>
    <rPh sb="9" eb="11">
      <t>ジッセン</t>
    </rPh>
    <rPh sb="15" eb="17">
      <t>ヒョウジ</t>
    </rPh>
    <phoneticPr fontId="12"/>
  </si>
  <si>
    <t>　3　適正工期がある場合は、適正工期で記載する。</t>
    <rPh sb="3" eb="5">
      <t>テキセイ</t>
    </rPh>
    <rPh sb="5" eb="7">
      <t>コウキ</t>
    </rPh>
    <rPh sb="10" eb="12">
      <t>バアイ</t>
    </rPh>
    <rPh sb="14" eb="16">
      <t>テキセイ</t>
    </rPh>
    <rPh sb="16" eb="18">
      <t>コウキ</t>
    </rPh>
    <rPh sb="19" eb="21">
      <t>キサイ</t>
    </rPh>
    <phoneticPr fontId="12"/>
  </si>
  <si>
    <t>○○○○○○○○○○○○○○○○工事</t>
    <phoneticPr fontId="6"/>
  </si>
  <si>
    <t>着　　工　　届</t>
    <rPh sb="0" eb="1">
      <t>キ</t>
    </rPh>
    <rPh sb="3" eb="4">
      <t>コウ</t>
    </rPh>
    <rPh sb="6" eb="7">
      <t>トドケ</t>
    </rPh>
    <phoneticPr fontId="6"/>
  </si>
  <si>
    <t>１　工事名</t>
    <rPh sb="2" eb="4">
      <t>コウジ</t>
    </rPh>
    <rPh sb="4" eb="5">
      <t>メイ</t>
    </rPh>
    <phoneticPr fontId="6"/>
  </si>
  <si>
    <t>２　工事場所</t>
    <rPh sb="2" eb="4">
      <t>コウジ</t>
    </rPh>
    <rPh sb="4" eb="6">
      <t>バショ</t>
    </rPh>
    <phoneticPr fontId="6"/>
  </si>
  <si>
    <t>３　契約年月日</t>
    <rPh sb="2" eb="4">
      <t>ケイヤク</t>
    </rPh>
    <rPh sb="4" eb="7">
      <t>ネンガッピ</t>
    </rPh>
    <phoneticPr fontId="6"/>
  </si>
  <si>
    <t>４　着工年月日</t>
    <rPh sb="2" eb="4">
      <t>チャッコウ</t>
    </rPh>
    <rPh sb="4" eb="7">
      <t>ネンガッピ</t>
    </rPh>
    <phoneticPr fontId="6"/>
  </si>
  <si>
    <t>　　 年  月  日</t>
    <rPh sb="3" eb="4">
      <t>ネン</t>
    </rPh>
    <phoneticPr fontId="6"/>
  </si>
  <si>
    <t>　上記の通り着工するので届けます。</t>
    <rPh sb="1" eb="3">
      <t>ジョウキ</t>
    </rPh>
    <rPh sb="4" eb="5">
      <t>トオ</t>
    </rPh>
    <rPh sb="6" eb="8">
      <t>チャッコウ</t>
    </rPh>
    <rPh sb="12" eb="13">
      <t>トド</t>
    </rPh>
    <phoneticPr fontId="6"/>
  </si>
  <si>
    <t>熊本市○○区○○</t>
    <rPh sb="0" eb="3">
      <t>クマモトシ</t>
    </rPh>
    <rPh sb="5" eb="6">
      <t>ク</t>
    </rPh>
    <phoneticPr fontId="6"/>
  </si>
  <si>
    <t>１　工事名</t>
    <phoneticPr fontId="6"/>
  </si>
  <si>
    <t>　（委託業務名）</t>
    <phoneticPr fontId="6"/>
  </si>
  <si>
    <t>商号又は名称</t>
    <rPh sb="0" eb="3">
      <t>ショウゴウマタ</t>
    </rPh>
    <rPh sb="4" eb="6">
      <t>メイショウ</t>
    </rPh>
    <phoneticPr fontId="6"/>
  </si>
  <si>
    <t>代表者名</t>
    <rPh sb="0" eb="3">
      <t>ダイヒョウシャ</t>
    </rPh>
    <rPh sb="3" eb="4">
      <t>メイ</t>
    </rPh>
    <phoneticPr fontId="6"/>
  </si>
  <si>
    <t>工期通知書</t>
    <rPh sb="0" eb="5">
      <t>コウキツウチショ</t>
    </rPh>
    <phoneticPr fontId="6"/>
  </si>
  <si>
    <t>４　工事の始期</t>
    <rPh sb="2" eb="4">
      <t>コウジ</t>
    </rPh>
    <rPh sb="5" eb="7">
      <t>シキ</t>
    </rPh>
    <phoneticPr fontId="6"/>
  </si>
  <si>
    <t>５　工事の終期</t>
    <rPh sb="2" eb="4">
      <t>コウジ</t>
    </rPh>
    <rPh sb="5" eb="7">
      <t>シュウキ</t>
    </rPh>
    <phoneticPr fontId="6"/>
  </si>
  <si>
    <t>　上記のとおり工期を定めましたので通知します。</t>
    <phoneticPr fontId="6"/>
  </si>
  <si>
    <t>工事契約課確認</t>
    <rPh sb="0" eb="5">
      <t>コウジケイヤクカ</t>
    </rPh>
    <rPh sb="5" eb="7">
      <t>カクニン</t>
    </rPh>
    <phoneticPr fontId="6"/>
  </si>
  <si>
    <t>熊本市○○区○○</t>
  </si>
  <si>
    <t>現場代理人兼任届</t>
    <rPh sb="0" eb="2">
      <t>ゲンバ</t>
    </rPh>
    <rPh sb="2" eb="5">
      <t>ダイリニン</t>
    </rPh>
    <rPh sb="5" eb="7">
      <t>ケンニン</t>
    </rPh>
    <rPh sb="7" eb="8">
      <t>トドケ</t>
    </rPh>
    <phoneticPr fontId="6"/>
  </si>
  <si>
    <t>現場代理人　氏名</t>
    <rPh sb="0" eb="2">
      <t>ゲンバ</t>
    </rPh>
    <rPh sb="2" eb="5">
      <t>ダイリニン</t>
    </rPh>
    <rPh sb="6" eb="8">
      <t>シメイ</t>
    </rPh>
    <phoneticPr fontId="6"/>
  </si>
  <si>
    <t>施工中の工事</t>
    <rPh sb="0" eb="3">
      <t>セコウチュウ</t>
    </rPh>
    <rPh sb="4" eb="6">
      <t>コウジ</t>
    </rPh>
    <phoneticPr fontId="6"/>
  </si>
  <si>
    <t>工事名</t>
    <rPh sb="0" eb="2">
      <t>コウジ</t>
    </rPh>
    <rPh sb="2" eb="3">
      <t>メイ</t>
    </rPh>
    <phoneticPr fontId="6"/>
  </si>
  <si>
    <t>工事場所</t>
    <phoneticPr fontId="6"/>
  </si>
  <si>
    <t>原請負代金額（注１）</t>
    <phoneticPr fontId="6"/>
  </si>
  <si>
    <t>工事期間</t>
    <rPh sb="0" eb="2">
      <t>コウジ</t>
    </rPh>
    <rPh sb="2" eb="4">
      <t>キカン</t>
    </rPh>
    <phoneticPr fontId="6"/>
  </si>
  <si>
    <t>年　月　日</t>
    <rPh sb="0" eb="1">
      <t>ネン</t>
    </rPh>
    <rPh sb="2" eb="3">
      <t>ガツ</t>
    </rPh>
    <rPh sb="4" eb="5">
      <t>ニチ</t>
    </rPh>
    <phoneticPr fontId="6"/>
  </si>
  <si>
    <t>～</t>
    <phoneticPr fontId="6"/>
  </si>
  <si>
    <t>監督員所属・氏名</t>
    <rPh sb="0" eb="3">
      <t>カントクイン</t>
    </rPh>
    <rPh sb="3" eb="5">
      <t>ショゾク</t>
    </rPh>
    <rPh sb="6" eb="8">
      <t>シメイ</t>
    </rPh>
    <phoneticPr fontId="6"/>
  </si>
  <si>
    <t>兼任する他工事</t>
    <rPh sb="0" eb="2">
      <t>ケンニン</t>
    </rPh>
    <rPh sb="4" eb="5">
      <t>タ</t>
    </rPh>
    <rPh sb="5" eb="7">
      <t>コウジ</t>
    </rPh>
    <phoneticPr fontId="6"/>
  </si>
  <si>
    <t>原請負代金額　合計</t>
    <rPh sb="7" eb="9">
      <t>ゴウケイ</t>
    </rPh>
    <phoneticPr fontId="6"/>
  </si>
  <si>
    <t>　上記のとおり、施工中の工事に配置している現場代理人について、他の工事を兼任したいので、届け出ます。</t>
    <rPh sb="8" eb="11">
      <t>セコウチュウ</t>
    </rPh>
    <rPh sb="12" eb="14">
      <t>コウジ</t>
    </rPh>
    <rPh sb="15" eb="17">
      <t>ハイチ</t>
    </rPh>
    <rPh sb="21" eb="23">
      <t>ゲンバ</t>
    </rPh>
    <rPh sb="31" eb="32">
      <t>タ</t>
    </rPh>
    <rPh sb="33" eb="35">
      <t>コウジ</t>
    </rPh>
    <phoneticPr fontId="6"/>
  </si>
  <si>
    <t>年　　月　　日</t>
    <rPh sb="0" eb="1">
      <t>ネン</t>
    </rPh>
    <rPh sb="3" eb="4">
      <t>ガツ</t>
    </rPh>
    <rPh sb="6" eb="7">
      <t>ニチ</t>
    </rPh>
    <phoneticPr fontId="6"/>
  </si>
  <si>
    <t>受注者</t>
    <rPh sb="0" eb="3">
      <t>ジュチュウシャ</t>
    </rPh>
    <phoneticPr fontId="6"/>
  </si>
  <si>
    <t>住所</t>
    <rPh sb="0" eb="1">
      <t>ジュウ</t>
    </rPh>
    <rPh sb="1" eb="2">
      <t>ショ</t>
    </rPh>
    <phoneticPr fontId="6"/>
  </si>
  <si>
    <t>商号又は名称</t>
    <rPh sb="0" eb="2">
      <t>ショウゴウ</t>
    </rPh>
    <rPh sb="2" eb="3">
      <t>マタ</t>
    </rPh>
    <rPh sb="4" eb="6">
      <t>メイショウ</t>
    </rPh>
    <phoneticPr fontId="6"/>
  </si>
  <si>
    <t>代表者氏名</t>
    <rPh sb="0" eb="3">
      <t>ダイヒョウシャ</t>
    </rPh>
    <rPh sb="3" eb="4">
      <t>シ</t>
    </rPh>
    <rPh sb="4" eb="5">
      <t>ナ</t>
    </rPh>
    <phoneticPr fontId="6"/>
  </si>
  <si>
    <t>工事契約課確認</t>
    <rPh sb="0" eb="2">
      <t>コウジ</t>
    </rPh>
    <rPh sb="2" eb="4">
      <t>ケイヤク</t>
    </rPh>
    <rPh sb="4" eb="5">
      <t>カ</t>
    </rPh>
    <rPh sb="5" eb="7">
      <t>カクニン</t>
    </rPh>
    <phoneticPr fontId="6"/>
  </si>
  <si>
    <t>（注）１</t>
    <rPh sb="1" eb="2">
      <t>チュウ</t>
    </rPh>
    <phoneticPr fontId="6"/>
  </si>
  <si>
    <t>　原請負代金額欄には、兼任届を提出する時点の請負代金額を記入してください。（請負代金額の変更が行われている場合は、変更後の請負代金額を記入してください。）</t>
    <phoneticPr fontId="6"/>
  </si>
  <si>
    <t>２</t>
    <phoneticPr fontId="6"/>
  </si>
  <si>
    <t>　熊本市発注工事以外の他の工事の現場代理人と兼任する場合には、当該他工事の発注者が市発注工事との兼任を承認していることが分かる書類（工事打合簿の写し等）を提出してください。</t>
    <rPh sb="1" eb="4">
      <t>クマモトシ</t>
    </rPh>
    <rPh sb="4" eb="6">
      <t>ハッチュウ</t>
    </rPh>
    <rPh sb="6" eb="8">
      <t>コウジ</t>
    </rPh>
    <rPh sb="8" eb="10">
      <t>イガイ</t>
    </rPh>
    <rPh sb="11" eb="12">
      <t>タ</t>
    </rPh>
    <rPh sb="13" eb="15">
      <t>コウジ</t>
    </rPh>
    <rPh sb="16" eb="18">
      <t>ゲンバ</t>
    </rPh>
    <rPh sb="18" eb="21">
      <t>ダイリニン</t>
    </rPh>
    <rPh sb="22" eb="24">
      <t>ケンニン</t>
    </rPh>
    <rPh sb="26" eb="28">
      <t>バアイ</t>
    </rPh>
    <rPh sb="31" eb="33">
      <t>トウガイ</t>
    </rPh>
    <rPh sb="33" eb="34">
      <t>タ</t>
    </rPh>
    <rPh sb="34" eb="36">
      <t>コウジ</t>
    </rPh>
    <rPh sb="37" eb="40">
      <t>ハッチュウシャ</t>
    </rPh>
    <rPh sb="41" eb="42">
      <t>シ</t>
    </rPh>
    <rPh sb="42" eb="44">
      <t>ハッチュウ</t>
    </rPh>
    <rPh sb="44" eb="46">
      <t>コウジ</t>
    </rPh>
    <rPh sb="48" eb="50">
      <t>ケンニン</t>
    </rPh>
    <rPh sb="51" eb="53">
      <t>ショウニン</t>
    </rPh>
    <rPh sb="60" eb="61">
      <t>ワ</t>
    </rPh>
    <rPh sb="63" eb="65">
      <t>ショルイ</t>
    </rPh>
    <rPh sb="66" eb="68">
      <t>コウジ</t>
    </rPh>
    <rPh sb="68" eb="70">
      <t>ウチアワ</t>
    </rPh>
    <rPh sb="70" eb="71">
      <t>ボ</t>
    </rPh>
    <rPh sb="72" eb="73">
      <t>ウツ</t>
    </rPh>
    <rPh sb="74" eb="75">
      <t>トウ</t>
    </rPh>
    <rPh sb="77" eb="79">
      <t>テイシュツ</t>
    </rPh>
    <phoneticPr fontId="6"/>
  </si>
  <si>
    <t>３</t>
    <phoneticPr fontId="6"/>
  </si>
  <si>
    <t>　工事契約課の確認を受けた後は、速やかに兼任するすべての工事の監督員に兼任届を提出してください。（写し可）</t>
    <phoneticPr fontId="6"/>
  </si>
  <si>
    <t>熊本市</t>
    <phoneticPr fontId="6"/>
  </si>
  <si>
    <t>○○工事</t>
    <phoneticPr fontId="6"/>
  </si>
  <si>
    <t>熊本市○○区○○</t>
    <phoneticPr fontId="6"/>
  </si>
  <si>
    <t>〇〇区土木センター　維持課　〇〇　〇〇</t>
    <rPh sb="2" eb="3">
      <t>ク</t>
    </rPh>
    <rPh sb="3" eb="5">
      <t>ドボク</t>
    </rPh>
    <rPh sb="10" eb="12">
      <t>イジ</t>
    </rPh>
    <rPh sb="12" eb="13">
      <t>カ</t>
    </rPh>
    <phoneticPr fontId="6"/>
  </si>
  <si>
    <t>○○課　〇〇　〇〇</t>
    <rPh sb="2" eb="3">
      <t>カ</t>
    </rPh>
    <phoneticPr fontId="6"/>
  </si>
  <si>
    <t>熊本市中央区手取本町１番１号</t>
    <rPh sb="0" eb="3">
      <t>クマモトシ</t>
    </rPh>
    <rPh sb="3" eb="6">
      <t>チュウオウク</t>
    </rPh>
    <rPh sb="6" eb="10">
      <t>テトリホンチョウ</t>
    </rPh>
    <rPh sb="11" eb="12">
      <t>バン</t>
    </rPh>
    <rPh sb="13" eb="14">
      <t>ゴウ</t>
    </rPh>
    <phoneticPr fontId="6"/>
  </si>
  <si>
    <t>代表取締役　熊本　太郎</t>
    <rPh sb="0" eb="2">
      <t>ダイヒョウ</t>
    </rPh>
    <rPh sb="2" eb="4">
      <t>トリシマリ</t>
    </rPh>
    <rPh sb="4" eb="5">
      <t>ヤク</t>
    </rPh>
    <rPh sb="6" eb="8">
      <t>クマモト</t>
    </rPh>
    <phoneticPr fontId="6"/>
  </si>
  <si>
    <t>　原請負代金額欄には、兼任届を提出する時点の請負代金額（請負代金額の変更が行われている場合は、変更後の請負代金額）を記入してください。</t>
    <phoneticPr fontId="6"/>
  </si>
  <si>
    <t>　本市発注工事以外の他の工事の現場代理人と兼任する場合には、当該他の工事の発注者が本市発注工事との兼任を承認していることが分かる書類（工事打合簿の写し等）を提出してください。</t>
    <rPh sb="1" eb="3">
      <t>ホンシ</t>
    </rPh>
    <rPh sb="3" eb="5">
      <t>ハッチュウ</t>
    </rPh>
    <rPh sb="5" eb="7">
      <t>コウジ</t>
    </rPh>
    <rPh sb="7" eb="9">
      <t>イガイ</t>
    </rPh>
    <rPh sb="10" eb="11">
      <t>タ</t>
    </rPh>
    <rPh sb="12" eb="14">
      <t>コウジ</t>
    </rPh>
    <rPh sb="15" eb="17">
      <t>ゲンバ</t>
    </rPh>
    <rPh sb="17" eb="20">
      <t>ダイリニン</t>
    </rPh>
    <rPh sb="21" eb="23">
      <t>ケンニン</t>
    </rPh>
    <rPh sb="25" eb="27">
      <t>バアイ</t>
    </rPh>
    <rPh sb="30" eb="32">
      <t>トウガイ</t>
    </rPh>
    <rPh sb="32" eb="33">
      <t>タ</t>
    </rPh>
    <rPh sb="34" eb="36">
      <t>コウジ</t>
    </rPh>
    <rPh sb="37" eb="40">
      <t>ハッチュウシャ</t>
    </rPh>
    <rPh sb="41" eb="42">
      <t>ホン</t>
    </rPh>
    <rPh sb="42" eb="43">
      <t>シ</t>
    </rPh>
    <rPh sb="43" eb="45">
      <t>ハッチュウ</t>
    </rPh>
    <rPh sb="45" eb="47">
      <t>コウジ</t>
    </rPh>
    <rPh sb="49" eb="51">
      <t>ケンニン</t>
    </rPh>
    <rPh sb="52" eb="54">
      <t>ショウニン</t>
    </rPh>
    <rPh sb="61" eb="62">
      <t>ワ</t>
    </rPh>
    <rPh sb="64" eb="66">
      <t>ショルイ</t>
    </rPh>
    <rPh sb="67" eb="69">
      <t>コウジ</t>
    </rPh>
    <rPh sb="69" eb="71">
      <t>ウチアワ</t>
    </rPh>
    <rPh sb="71" eb="72">
      <t>ボ</t>
    </rPh>
    <rPh sb="73" eb="74">
      <t>ウツ</t>
    </rPh>
    <rPh sb="75" eb="76">
      <t>トウ</t>
    </rPh>
    <rPh sb="78" eb="80">
      <t>テイシュツ</t>
    </rPh>
    <phoneticPr fontId="6"/>
  </si>
  <si>
    <t>　工事契約課の確認を受けた後は、速やかに兼任する全ての工事の監督員にこの書類を提出してください。（写し可）</t>
    <rPh sb="24" eb="25">
      <t>スベ</t>
    </rPh>
    <rPh sb="36" eb="38">
      <t>ショルイ</t>
    </rPh>
    <phoneticPr fontId="6"/>
  </si>
  <si>
    <t>熊本市</t>
    <rPh sb="0" eb="3">
      <t>クマモトシ</t>
    </rPh>
    <phoneticPr fontId="6"/>
  </si>
  <si>
    <t>○○工事</t>
    <rPh sb="2" eb="4">
      <t>コウジ</t>
    </rPh>
    <phoneticPr fontId="6"/>
  </si>
  <si>
    <t>○○課・○○　○○</t>
    <rPh sb="2" eb="3">
      <t>カ</t>
    </rPh>
    <phoneticPr fontId="6"/>
  </si>
  <si>
    <t>△△　△△</t>
    <phoneticPr fontId="6"/>
  </si>
  <si>
    <t>××工事</t>
    <rPh sb="2" eb="4">
      <t>コウジ</t>
    </rPh>
    <phoneticPr fontId="6"/>
  </si>
  <si>
    <t>□□　□□</t>
    <phoneticPr fontId="6"/>
  </si>
  <si>
    <t>建退共及び法定外労災補償に関する提出書類等について確認する</t>
    <rPh sb="13" eb="14">
      <t>カン</t>
    </rPh>
    <rPh sb="16" eb="18">
      <t>テイシュツ</t>
    </rPh>
    <rPh sb="18" eb="20">
      <t>ショルイ</t>
    </rPh>
    <rPh sb="20" eb="21">
      <t>トウ</t>
    </rPh>
    <rPh sb="25" eb="27">
      <t>カクニン</t>
    </rPh>
    <phoneticPr fontId="6"/>
  </si>
  <si>
    <t>（クリックで外部サイト「熊本市ホームページ」へ遷移）</t>
    <rPh sb="12" eb="15">
      <t>クマモトシ</t>
    </rPh>
    <phoneticPr fontId="6"/>
  </si>
  <si>
    <t>建退共共済証紙・退職金ポイントの購入について確認する</t>
    <phoneticPr fontId="6"/>
  </si>
  <si>
    <t>（クリックで外部サイト「建退共事業本部ホームページ」へ遷移）</t>
    <rPh sb="12" eb="15">
      <t>ケンタイキョウ</t>
    </rPh>
    <rPh sb="15" eb="17">
      <t>ジギョウ</t>
    </rPh>
    <rPh sb="17" eb="19">
      <t>ホンブ</t>
    </rPh>
    <phoneticPr fontId="6"/>
  </si>
  <si>
    <t>掛金収納書提出用台紙（建退共様式第033号）</t>
    <rPh sb="11" eb="14">
      <t>ケンタイキョウ</t>
    </rPh>
    <rPh sb="14" eb="16">
      <t>ヨウシキ</t>
    </rPh>
    <rPh sb="16" eb="17">
      <t>ダイ</t>
    </rPh>
    <rPh sb="20" eb="21">
      <t>ゴウ</t>
    </rPh>
    <phoneticPr fontId="6"/>
  </si>
  <si>
    <t>建設業退職金共済証紙（購入遅延・無購入）申出書（市指定様式）</t>
    <rPh sb="24" eb="29">
      <t>シシテイヨウシキ</t>
    </rPh>
    <phoneticPr fontId="6"/>
  </si>
  <si>
    <t>共済証紙受払簿（建退共様式第030号）</t>
    <rPh sb="8" eb="11">
      <t>ケンタイキョウ</t>
    </rPh>
    <rPh sb="11" eb="13">
      <t>ヨウシキ</t>
    </rPh>
    <rPh sb="13" eb="14">
      <t>ダイ</t>
    </rPh>
    <rPh sb="17" eb="18">
      <t>ゴウ</t>
    </rPh>
    <phoneticPr fontId="6"/>
  </si>
  <si>
    <t>建設業退職金共済制度加入労働者数報告書（建退共受託用様式第６号）</t>
    <rPh sb="20" eb="23">
      <t>ケンタイキョウ</t>
    </rPh>
    <rPh sb="23" eb="25">
      <t>ジュタク</t>
    </rPh>
    <rPh sb="25" eb="26">
      <t>ヨウ</t>
    </rPh>
    <rPh sb="26" eb="28">
      <t>ヨウシキ</t>
    </rPh>
    <rPh sb="28" eb="29">
      <t>ダイ</t>
    </rPh>
    <rPh sb="30" eb="31">
      <t>ゴウ</t>
    </rPh>
    <phoneticPr fontId="6"/>
  </si>
  <si>
    <t>建設業退職金共済制度掛金充当実績総括表（建退共様式第031号）</t>
    <rPh sb="20" eb="25">
      <t>ケンタイキョウヨウシキ</t>
    </rPh>
    <rPh sb="25" eb="26">
      <t>ダイ</t>
    </rPh>
    <rPh sb="29" eb="30">
      <t>ゴウ</t>
    </rPh>
    <phoneticPr fontId="6"/>
  </si>
  <si>
    <t>工事別共済証紙受払簿（建退共様式第032号）</t>
    <rPh sb="11" eb="17">
      <t>ケンタイキョウヨウシキダイ</t>
    </rPh>
    <rPh sb="20" eb="21">
      <t>ゴウ</t>
    </rPh>
    <phoneticPr fontId="6"/>
  </si>
  <si>
    <t>様式第033号</t>
    <rPh sb="0" eb="2">
      <t>ヨウシキ</t>
    </rPh>
    <rPh sb="2" eb="3">
      <t>ダイ</t>
    </rPh>
    <rPh sb="6" eb="7">
      <t>ゴウ</t>
    </rPh>
    <phoneticPr fontId="97"/>
  </si>
  <si>
    <t>発注者</t>
    <rPh sb="0" eb="1">
      <t>ハツ</t>
    </rPh>
    <rPh sb="1" eb="2">
      <t>チュウ</t>
    </rPh>
    <rPh sb="2" eb="3">
      <t>モノ</t>
    </rPh>
    <phoneticPr fontId="97"/>
  </si>
  <si>
    <t>殿</t>
    <rPh sb="0" eb="1">
      <t>トノ</t>
    </rPh>
    <phoneticPr fontId="97"/>
  </si>
  <si>
    <t>工事番号および工事名</t>
    <rPh sb="0" eb="2">
      <t>コウジ</t>
    </rPh>
    <rPh sb="2" eb="4">
      <t>バンゴウ</t>
    </rPh>
    <rPh sb="7" eb="10">
      <t>コウジメイ</t>
    </rPh>
    <phoneticPr fontId="97"/>
  </si>
  <si>
    <t>建設キャリアアップシステム現場ID</t>
    <rPh sb="0" eb="2">
      <t>ケンセツ</t>
    </rPh>
    <rPh sb="13" eb="15">
      <t>ゲンバ</t>
    </rPh>
    <phoneticPr fontId="97"/>
  </si>
  <si>
    <t>総工事費</t>
    <rPh sb="0" eb="1">
      <t>ソウ</t>
    </rPh>
    <rPh sb="1" eb="4">
      <t>コウジヒ</t>
    </rPh>
    <phoneticPr fontId="97"/>
  </si>
  <si>
    <t>円</t>
    <rPh sb="0" eb="1">
      <t>エン</t>
    </rPh>
    <phoneticPr fontId="97"/>
  </si>
  <si>
    <t>受注者（元請）</t>
    <rPh sb="0" eb="3">
      <t>ジュチュウシャ</t>
    </rPh>
    <rPh sb="4" eb="6">
      <t>モトウケ</t>
    </rPh>
    <phoneticPr fontId="97"/>
  </si>
  <si>
    <t>住　 所</t>
    <rPh sb="0" eb="1">
      <t>ジュウ</t>
    </rPh>
    <rPh sb="3" eb="4">
      <t>ショ</t>
    </rPh>
    <phoneticPr fontId="97"/>
  </si>
  <si>
    <t>名　 称</t>
    <rPh sb="0" eb="1">
      <t>ナ</t>
    </rPh>
    <rPh sb="3" eb="4">
      <t>ショウ</t>
    </rPh>
    <phoneticPr fontId="97"/>
  </si>
  <si>
    <t>共済契約者番号</t>
    <rPh sb="0" eb="2">
      <t>キョウサイ</t>
    </rPh>
    <rPh sb="2" eb="5">
      <t>ケイヤクシャ</t>
    </rPh>
    <rPh sb="5" eb="7">
      <t>バンゴウ</t>
    </rPh>
    <phoneticPr fontId="97"/>
  </si>
  <si>
    <t>建設キャリアアップシステム事業者ID</t>
    <rPh sb="0" eb="2">
      <t>ケンセツ</t>
    </rPh>
    <rPh sb="13" eb="16">
      <t>ジギョウシャ</t>
    </rPh>
    <phoneticPr fontId="97"/>
  </si>
  <si>
    <t>共済証紙購入金額</t>
    <rPh sb="0" eb="2">
      <t>キョウサイ</t>
    </rPh>
    <rPh sb="2" eb="4">
      <t>ショウシ</t>
    </rPh>
    <rPh sb="4" eb="6">
      <t>コウニュウ</t>
    </rPh>
    <rPh sb="6" eb="8">
      <t>キンガク</t>
    </rPh>
    <phoneticPr fontId="97"/>
  </si>
  <si>
    <t>掛金収納書提出用台紙</t>
    <rPh sb="0" eb="2">
      <t>カケキン</t>
    </rPh>
    <rPh sb="2" eb="4">
      <t>シュウノウ</t>
    </rPh>
    <rPh sb="4" eb="5">
      <t>ショ</t>
    </rPh>
    <rPh sb="5" eb="7">
      <t>テイシュツ</t>
    </rPh>
    <rPh sb="7" eb="8">
      <t>ヨウ</t>
    </rPh>
    <rPh sb="8" eb="10">
      <t>ダイシ</t>
    </rPh>
    <phoneticPr fontId="97"/>
  </si>
  <si>
    <t>(掛金収納書は台紙に貼り付ける)</t>
    <rPh sb="1" eb="3">
      <t>カケキン</t>
    </rPh>
    <rPh sb="3" eb="5">
      <t>シュウノウ</t>
    </rPh>
    <rPh sb="5" eb="6">
      <t>ショ</t>
    </rPh>
    <rPh sb="7" eb="9">
      <t>ダイシ</t>
    </rPh>
    <rPh sb="10" eb="11">
      <t>ハ</t>
    </rPh>
    <rPh sb="12" eb="13">
      <t>ツ</t>
    </rPh>
    <phoneticPr fontId="97"/>
  </si>
  <si>
    <r>
      <t>当該工事における共済証紙購入の考え方　(該当する</t>
    </r>
    <r>
      <rPr>
        <sz val="14"/>
        <color theme="1"/>
        <rFont val="ＭＳ Ｐゴシック"/>
        <family val="3"/>
        <charset val="128"/>
      </rPr>
      <t>□</t>
    </r>
    <r>
      <rPr>
        <sz val="11"/>
        <color theme="1"/>
        <rFont val="Yu Gothic"/>
        <family val="2"/>
        <scheme val="minor"/>
      </rPr>
      <t>に✓をチェックして下さい)</t>
    </r>
    <phoneticPr fontId="97"/>
  </si>
  <si>
    <t>1. 発注者の指示のとおり</t>
    <phoneticPr fontId="97"/>
  </si>
  <si>
    <t>2. 対象労働者数と当該労働者の就労日数を的確に把握している場合</t>
    <phoneticPr fontId="97"/>
  </si>
  <si>
    <t>就労予定延人数</t>
    <rPh sb="0" eb="2">
      <t>シュウロウ</t>
    </rPh>
    <rPh sb="2" eb="4">
      <t>ヨテイ</t>
    </rPh>
    <rPh sb="4" eb="5">
      <t>ノ</t>
    </rPh>
    <rPh sb="5" eb="7">
      <t>ニンズウ</t>
    </rPh>
    <phoneticPr fontId="97"/>
  </si>
  <si>
    <t>販売価格</t>
    <rPh sb="0" eb="2">
      <t>ハンバイ</t>
    </rPh>
    <rPh sb="2" eb="4">
      <t>カカク</t>
    </rPh>
    <phoneticPr fontId="97"/>
  </si>
  <si>
    <t>人日</t>
    <rPh sb="0" eb="1">
      <t>ニン</t>
    </rPh>
    <rPh sb="1" eb="2">
      <t>ニチ</t>
    </rPh>
    <phoneticPr fontId="97"/>
  </si>
  <si>
    <t>×</t>
    <phoneticPr fontId="97"/>
  </si>
  <si>
    <t>＝</t>
    <phoneticPr fontId="97"/>
  </si>
  <si>
    <t>3. 対象労働者数と当該労働者の就労日数の把握が困難な場合</t>
    <phoneticPr fontId="97"/>
  </si>
  <si>
    <t>購入率</t>
    <rPh sb="0" eb="2">
      <t>コウニュウ</t>
    </rPh>
    <rPh sb="2" eb="3">
      <t>リツ</t>
    </rPh>
    <phoneticPr fontId="97"/>
  </si>
  <si>
    <t>※加入率</t>
    <rPh sb="1" eb="3">
      <t>カニュウ</t>
    </rPh>
    <rPh sb="3" eb="4">
      <t>リツ</t>
    </rPh>
    <phoneticPr fontId="97"/>
  </si>
  <si>
    <t>％</t>
    <phoneticPr fontId="97"/>
  </si>
  <si>
    <t>※対象工事における労働者の建退共加入率</t>
    <rPh sb="1" eb="5">
      <t>タイショウコウジ</t>
    </rPh>
    <rPh sb="9" eb="12">
      <t>ロウドウシャ</t>
    </rPh>
    <rPh sb="13" eb="16">
      <t>ケンタイキョウ</t>
    </rPh>
    <rPh sb="16" eb="18">
      <t>カニュウ</t>
    </rPh>
    <rPh sb="18" eb="19">
      <t>リツ</t>
    </rPh>
    <phoneticPr fontId="97"/>
  </si>
  <si>
    <t>　</t>
  </si>
  <si>
    <t xml:space="preserve">4.その他 </t>
    <phoneticPr fontId="97"/>
  </si>
  <si>
    <t>購入額の根拠を記入</t>
    <rPh sb="0" eb="3">
      <t>コウニュウガク</t>
    </rPh>
    <rPh sb="4" eb="6">
      <t>コンキョ</t>
    </rPh>
    <rPh sb="7" eb="9">
      <t>キニュウ</t>
    </rPh>
    <phoneticPr fontId="97"/>
  </si>
  <si>
    <t>（参考）</t>
    <phoneticPr fontId="97"/>
  </si>
  <si>
    <t>建設キャリアアップシステム登録情報</t>
    <phoneticPr fontId="97"/>
  </si>
  <si>
    <t>　共済契約者である元請負人の建設キャリアアップシステム事業者登録の有無</t>
    <phoneticPr fontId="97"/>
  </si>
  <si>
    <t>（　有　・ 無　）</t>
    <phoneticPr fontId="97"/>
  </si>
  <si>
    <t>　本工事について、現場・契約情報の建設キャリアアップシステムへの登録の有無</t>
    <phoneticPr fontId="97"/>
  </si>
  <si>
    <t>　本工事について、カードリーダーの設置等、就業履歴が蓄積可能な環境の有無</t>
    <phoneticPr fontId="97"/>
  </si>
  <si>
    <t>契約者氏名</t>
    <rPh sb="0" eb="3">
      <t>ケイヤクシャ</t>
    </rPh>
    <rPh sb="3" eb="5">
      <t>シメイ</t>
    </rPh>
    <phoneticPr fontId="6"/>
  </si>
  <si>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1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</si>
  <si>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14"/>
  </si>
  <si>
    <t>なお、今後証紙を購入したときは、速やかに｢建設業退職金共済掛金収納書｣を提出します。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テイシュツ</t>
    </rPh>
    <phoneticPr fontId="14"/>
  </si>
  <si>
    <t>契約年月日</t>
    <rPh sb="0" eb="2">
      <t>ケイヤク</t>
    </rPh>
    <rPh sb="2" eb="3">
      <t>ネン</t>
    </rPh>
    <rPh sb="3" eb="4">
      <t>ツキ</t>
    </rPh>
    <rPh sb="4" eb="5">
      <t>ヒ</t>
    </rPh>
    <phoneticPr fontId="14"/>
  </si>
  <si>
    <t>購入予定時期</t>
    <rPh sb="0" eb="2">
      <t>コウニュウ</t>
    </rPh>
    <rPh sb="2" eb="4">
      <t>ヨテイ</t>
    </rPh>
    <rPh sb="4" eb="6">
      <t>ジキ</t>
    </rPh>
    <phoneticPr fontId="14"/>
  </si>
  <si>
    <t>＜共済証紙の購入が遅延する理由、又は共済証書を購入しない理由＞</t>
    <rPh sb="16" eb="17">
      <t>マタ</t>
    </rPh>
    <rPh sb="18" eb="20">
      <t>キョウサイ</t>
    </rPh>
    <rPh sb="20" eb="22">
      <t>ショウショ</t>
    </rPh>
    <rPh sb="23" eb="25">
      <t>コウニュウ</t>
    </rPh>
    <rPh sb="28" eb="30">
      <t>リユウ</t>
    </rPh>
    <phoneticPr fontId="14"/>
  </si>
  <si>
    <t>※</t>
    <phoneticPr fontId="14"/>
  </si>
  <si>
    <t>共済証紙を購入しない理由が、共済証紙の手持ちがある場合は「共済証紙受払簿（建退共様式第030号）を添付するとともに、以下に今回受注した工事に必要な掛金収納額の算定根拠を記入してください。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9" eb="31">
      <t>キョウサイ</t>
    </rPh>
    <rPh sb="31" eb="33">
      <t>ショウシ</t>
    </rPh>
    <rPh sb="33" eb="35">
      <t>ウケハライ</t>
    </rPh>
    <rPh sb="35" eb="36">
      <t>ボ</t>
    </rPh>
    <rPh sb="37" eb="40">
      <t>ケンタイキョウ</t>
    </rPh>
    <rPh sb="40" eb="42">
      <t>ヨウシキ</t>
    </rPh>
    <rPh sb="42" eb="43">
      <t>ダイ</t>
    </rPh>
    <rPh sb="46" eb="47">
      <t>ゴウ</t>
    </rPh>
    <rPh sb="49" eb="51">
      <t>テンプ</t>
    </rPh>
    <rPh sb="58" eb="60">
      <t>イカ</t>
    </rPh>
    <rPh sb="61" eb="63">
      <t>コンカイ</t>
    </rPh>
    <rPh sb="63" eb="65">
      <t>ジュチュウ</t>
    </rPh>
    <rPh sb="67" eb="69">
      <t>コウジ</t>
    </rPh>
    <rPh sb="70" eb="72">
      <t>ヒツヨウ</t>
    </rPh>
    <rPh sb="73" eb="74">
      <t>カ</t>
    </rPh>
    <rPh sb="74" eb="75">
      <t>キン</t>
    </rPh>
    <rPh sb="75" eb="77">
      <t>シュウノウ</t>
    </rPh>
    <rPh sb="77" eb="78">
      <t>ガク</t>
    </rPh>
    <rPh sb="79" eb="81">
      <t>サンテイ</t>
    </rPh>
    <rPh sb="81" eb="83">
      <t>コンキョ</t>
    </rPh>
    <rPh sb="84" eb="86">
      <t>キニュウ</t>
    </rPh>
    <phoneticPr fontId="14"/>
  </si>
  <si>
    <t>共済証紙を購入しない理由が、建設業退職金共済制度以外の退職金制度に加入している場合は、元請・下請業者の「建設業退職金共済制度加入労働者数報告書（建退共事務受託様式６号）」の写し及びその添付書類（退職金制度の加入証明書や契約書の写しなど）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3" eb="45">
      <t>モトウケ</t>
    </rPh>
    <rPh sb="46" eb="48">
      <t>シタウケ</t>
    </rPh>
    <rPh sb="48" eb="50">
      <t>ギョウシャ</t>
    </rPh>
    <rPh sb="119" eb="121">
      <t>テンプ</t>
    </rPh>
    <phoneticPr fontId="14"/>
  </si>
  <si>
    <t>掛金収納金額算定根拠</t>
  </si>
  <si>
    <t>　(1)的確な把握が可能な場合　</t>
    <phoneticPr fontId="6"/>
  </si>
  <si>
    <t>円</t>
    <rPh sb="0" eb="1">
      <t>エン</t>
    </rPh>
    <phoneticPr fontId="6"/>
  </si>
  <si>
    <t>　(2)的確な把握が困難な場合</t>
    <phoneticPr fontId="6"/>
  </si>
  <si>
    <t xml:space="preserve">   ①総工事費（消費税相当額等を含む。）：</t>
    <phoneticPr fontId="6"/>
  </si>
  <si>
    <t xml:space="preserve">   ②「共済証紙購入の考え方」の数値 ：</t>
    <phoneticPr fontId="6"/>
  </si>
  <si>
    <t>／１０００</t>
    <phoneticPr fontId="6"/>
  </si>
  <si>
    <t xml:space="preserve">   ③対象工事における労働者の建退共制度加入率</t>
    <phoneticPr fontId="6"/>
  </si>
  <si>
    <t xml:space="preserve"> 　　イ　把握している場合</t>
    <phoneticPr fontId="6"/>
  </si>
  <si>
    <t xml:space="preserve"> 　　　Ａ対象工事おける労働者数：</t>
    <phoneticPr fontId="6"/>
  </si>
  <si>
    <t>名</t>
    <rPh sb="0" eb="1">
      <t>メイ</t>
    </rPh>
    <phoneticPr fontId="6"/>
  </si>
  <si>
    <t xml:space="preserve"> 　　　Ｂ対象工事における建退共制度加入労働者数：</t>
    <phoneticPr fontId="6"/>
  </si>
  <si>
    <t>（Ｂ／Ａ×１００）：</t>
    <phoneticPr fontId="6"/>
  </si>
  <si>
    <t>％・・・Ｃ</t>
    <phoneticPr fontId="6"/>
  </si>
  <si>
    <t>∴①×②×（Ｃ÷７０％）＝</t>
    <phoneticPr fontId="6"/>
  </si>
  <si>
    <t>　　ロ　把握していない場合</t>
    <phoneticPr fontId="6"/>
  </si>
  <si>
    <t>∴①×②×（７０％÷７０％）＝</t>
    <phoneticPr fontId="6"/>
  </si>
  <si>
    <t>　（注）小数点未満の端数については、当該端数を四捨五入する。</t>
    <phoneticPr fontId="6"/>
  </si>
  <si>
    <t>熊本市長</t>
  </si>
  <si>
    <t>○○○○○○○○○○○○○○○○工事</t>
  </si>
  <si>
    <t>自社の余剰として、本工事で必要となる証紙枚数以上の手持ちの証紙を保有しており、当該証紙を本工事に使用するため。</t>
    <rPh sb="3" eb="5">
      <t>ヨジョウ</t>
    </rPh>
    <rPh sb="9" eb="12">
      <t>ホンコウジ</t>
    </rPh>
    <rPh sb="13" eb="15">
      <t>ヒツヨウ</t>
    </rPh>
    <rPh sb="18" eb="20">
      <t>ショウシ</t>
    </rPh>
    <rPh sb="20" eb="22">
      <t>マイスウ</t>
    </rPh>
    <rPh sb="22" eb="24">
      <t>イジョウ</t>
    </rPh>
    <rPh sb="25" eb="27">
      <t>テモ</t>
    </rPh>
    <rPh sb="29" eb="31">
      <t>ショウシ</t>
    </rPh>
    <rPh sb="32" eb="34">
      <t>ホユウ</t>
    </rPh>
    <rPh sb="39" eb="43">
      <t>トウガイショウシ</t>
    </rPh>
    <rPh sb="44" eb="47">
      <t>ホンコウジ</t>
    </rPh>
    <phoneticPr fontId="6"/>
  </si>
  <si>
    <t>（様式第０３０号）</t>
    <rPh sb="1" eb="3">
      <t>ヨウシキ</t>
    </rPh>
    <rPh sb="3" eb="4">
      <t>ダイ</t>
    </rPh>
    <rPh sb="7" eb="8">
      <t>ゴウ</t>
    </rPh>
    <phoneticPr fontId="14"/>
  </si>
  <si>
    <t>共　　済　　証　　紙　　受　　払　　簿　（３２０円）</t>
    <rPh sb="0" eb="1">
      <t>トモ</t>
    </rPh>
    <rPh sb="3" eb="4">
      <t>スミ</t>
    </rPh>
    <rPh sb="6" eb="7">
      <t>アカシ</t>
    </rPh>
    <rPh sb="9" eb="10">
      <t>カミ</t>
    </rPh>
    <rPh sb="12" eb="13">
      <t>ウケ</t>
    </rPh>
    <rPh sb="15" eb="16">
      <t>バライ</t>
    </rPh>
    <rPh sb="18" eb="19">
      <t>ボ</t>
    </rPh>
    <rPh sb="24" eb="25">
      <t>エン</t>
    </rPh>
    <phoneticPr fontId="14"/>
  </si>
  <si>
    <t>共済契約者名</t>
    <rPh sb="0" eb="2">
      <t>キョウサイ</t>
    </rPh>
    <rPh sb="2" eb="5">
      <t>ケイヤクシャ</t>
    </rPh>
    <rPh sb="5" eb="6">
      <t>ナ</t>
    </rPh>
    <phoneticPr fontId="14"/>
  </si>
  <si>
    <t>⑬決算日</t>
    <rPh sb="1" eb="4">
      <t>ケッサンビ</t>
    </rPh>
    <phoneticPr fontId="14"/>
  </si>
  <si>
    <t>年</t>
    <rPh sb="0" eb="1">
      <t>ネン</t>
    </rPh>
    <phoneticPr fontId="14"/>
  </si>
  <si>
    <t>月</t>
    <rPh sb="0" eb="1">
      <t>ツキ</t>
    </rPh>
    <phoneticPr fontId="14"/>
  </si>
  <si>
    <t>日</t>
    <rPh sb="0" eb="1">
      <t>ヒ</t>
    </rPh>
    <phoneticPr fontId="14"/>
  </si>
  <si>
    <t>◎</t>
    <phoneticPr fontId="14"/>
  </si>
  <si>
    <t>この受払簿は、受入・払出の都度、掛金収納書などをみて日付を</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14"/>
  </si>
  <si>
    <t>決算　　期間</t>
    <rPh sb="0" eb="2">
      <t>ケッサン</t>
    </rPh>
    <rPh sb="4" eb="6">
      <t>キカン</t>
    </rPh>
    <phoneticPr fontId="14"/>
  </si>
  <si>
    <r>
      <t>所定欄に記入し、</t>
    </r>
    <r>
      <rPr>
        <u/>
        <sz val="11"/>
        <rFont val="ＭＳ Ｐゴシック"/>
        <family val="3"/>
        <charset val="128"/>
      </rPr>
      <t>決算毎に合計を出して整理して下さい。</t>
    </r>
    <rPh sb="0" eb="2">
      <t>ショテイ</t>
    </rPh>
    <rPh sb="2" eb="3">
      <t>ラン</t>
    </rPh>
    <rPh sb="4" eb="6">
      <t>キニュウ</t>
    </rPh>
    <rPh sb="8" eb="10">
      <t>ケッサン</t>
    </rPh>
    <rPh sb="10" eb="11">
      <t>ゴト</t>
    </rPh>
    <rPh sb="12" eb="14">
      <t>ゴウケイ</t>
    </rPh>
    <rPh sb="15" eb="16">
      <t>ダ</t>
    </rPh>
    <rPh sb="18" eb="20">
      <t>セイリ</t>
    </rPh>
    <rPh sb="22" eb="23">
      <t>クダ</t>
    </rPh>
    <phoneticPr fontId="14"/>
  </si>
  <si>
    <t>①共済契約成立年月日（Ｓ・Ｈ・R）</t>
    <rPh sb="1" eb="3">
      <t>キョウサイ</t>
    </rPh>
    <rPh sb="3" eb="5">
      <t>ケイヤク</t>
    </rPh>
    <rPh sb="5" eb="7">
      <t>セイリツ</t>
    </rPh>
    <rPh sb="7" eb="10">
      <t>ネンガッピ</t>
    </rPh>
    <phoneticPr fontId="14"/>
  </si>
  <si>
    <t>②共済契約者番号</t>
    <rPh sb="1" eb="3">
      <t>キョウサイ</t>
    </rPh>
    <rPh sb="3" eb="6">
      <t>ケイヤクシャ</t>
    </rPh>
    <rPh sb="6" eb="8">
      <t>バンゴウ</t>
    </rPh>
    <phoneticPr fontId="14"/>
  </si>
  <si>
    <t>－</t>
    <phoneticPr fontId="14"/>
  </si>
  <si>
    <t>～</t>
    <phoneticPr fontId="14"/>
  </si>
  <si>
    <t>共済手帳の更新手続きを行ったときは、「共済手帳受払簿」（様式</t>
    <rPh sb="0" eb="2">
      <t>キョウサイ</t>
    </rPh>
    <rPh sb="2" eb="4">
      <t>テチョウ</t>
    </rPh>
    <rPh sb="5" eb="7">
      <t>コウシン</t>
    </rPh>
    <rPh sb="7" eb="9">
      <t>テツヅ</t>
    </rPh>
    <rPh sb="11" eb="12">
      <t>オコナ</t>
    </rPh>
    <rPh sb="19" eb="21">
      <t>キョウサイ</t>
    </rPh>
    <rPh sb="21" eb="23">
      <t>テチョウ</t>
    </rPh>
    <rPh sb="23" eb="25">
      <t>ウケハライ</t>
    </rPh>
    <rPh sb="25" eb="26">
      <t>ボ</t>
    </rPh>
    <rPh sb="28" eb="30">
      <t>ヨウシキ</t>
    </rPh>
    <phoneticPr fontId="14"/>
  </si>
  <si>
    <t>③建設キャリアアップシステム事業者ID</t>
    <rPh sb="1" eb="3">
      <t>ケンセツ</t>
    </rPh>
    <rPh sb="14" eb="17">
      <t>ジギョウシャ</t>
    </rPh>
    <phoneticPr fontId="14"/>
  </si>
  <si>
    <t>第29号）及び下記の「更新年月日手帳更新数」欄に記載して下さい。</t>
    <rPh sb="0" eb="1">
      <t>ダイ</t>
    </rPh>
    <rPh sb="3" eb="4">
      <t>ゴウ</t>
    </rPh>
    <rPh sb="5" eb="6">
      <t>オヨ</t>
    </rPh>
    <rPh sb="7" eb="9">
      <t>カキ</t>
    </rPh>
    <rPh sb="11" eb="13">
      <t>コウシン</t>
    </rPh>
    <rPh sb="13" eb="16">
      <t>ネンガッピ</t>
    </rPh>
    <rPh sb="16" eb="18">
      <t>テチョウ</t>
    </rPh>
    <rPh sb="18" eb="20">
      <t>コウシン</t>
    </rPh>
    <rPh sb="20" eb="21">
      <t>スウ</t>
    </rPh>
    <rPh sb="22" eb="23">
      <t>ラン</t>
    </rPh>
    <rPh sb="24" eb="26">
      <t>キサイ</t>
    </rPh>
    <rPh sb="28" eb="29">
      <t>クダ</t>
    </rPh>
    <phoneticPr fontId="14"/>
  </si>
  <si>
    <t>受入・払出</t>
    <rPh sb="0" eb="2">
      <t>ウケイレ</t>
    </rPh>
    <rPh sb="3" eb="5">
      <t>ハライダシ</t>
    </rPh>
    <phoneticPr fontId="14"/>
  </si>
  <si>
    <t>受　　　　　入</t>
    <rPh sb="0" eb="1">
      <t>ウケ</t>
    </rPh>
    <rPh sb="6" eb="7">
      <t>イリ</t>
    </rPh>
    <phoneticPr fontId="14"/>
  </si>
  <si>
    <t>払　　　　　出</t>
    <rPh sb="0" eb="1">
      <t>バライ</t>
    </rPh>
    <rPh sb="6" eb="7">
      <t>デ</t>
    </rPh>
    <phoneticPr fontId="14"/>
  </si>
  <si>
    <t>残　　高</t>
    <rPh sb="0" eb="1">
      <t>ザン</t>
    </rPh>
    <rPh sb="3" eb="4">
      <t>コウ</t>
    </rPh>
    <phoneticPr fontId="14"/>
  </si>
  <si>
    <t>払出欄の貼付の内訳</t>
    <rPh sb="0" eb="2">
      <t>ハライダシ</t>
    </rPh>
    <rPh sb="2" eb="3">
      <t>ラン</t>
    </rPh>
    <rPh sb="4" eb="6">
      <t>チョウフ</t>
    </rPh>
    <rPh sb="7" eb="9">
      <t>ウチワケ</t>
    </rPh>
    <phoneticPr fontId="14"/>
  </si>
  <si>
    <t>更新年月日</t>
    <rPh sb="0" eb="2">
      <t>コウシン</t>
    </rPh>
    <rPh sb="2" eb="5">
      <t>ネンガッピ</t>
    </rPh>
    <phoneticPr fontId="14"/>
  </si>
  <si>
    <t>備考</t>
    <rPh sb="0" eb="2">
      <t>ビコウ</t>
    </rPh>
    <phoneticPr fontId="14"/>
  </si>
  <si>
    <t>年　月　日</t>
    <rPh sb="0" eb="1">
      <t>ネン</t>
    </rPh>
    <rPh sb="2" eb="3">
      <t>ツキ</t>
    </rPh>
    <rPh sb="4" eb="5">
      <t>ヒ</t>
    </rPh>
    <phoneticPr fontId="14"/>
  </si>
  <si>
    <t>購　　入</t>
    <rPh sb="0" eb="1">
      <t>コウ</t>
    </rPh>
    <rPh sb="3" eb="4">
      <t>イリ</t>
    </rPh>
    <phoneticPr fontId="14"/>
  </si>
  <si>
    <t>元請から受入</t>
    <rPh sb="0" eb="2">
      <t>モトウケ</t>
    </rPh>
    <rPh sb="4" eb="6">
      <t>ウケイレ</t>
    </rPh>
    <phoneticPr fontId="14"/>
  </si>
  <si>
    <t>計　（Ａ）</t>
    <rPh sb="0" eb="1">
      <t>ケイ</t>
    </rPh>
    <phoneticPr fontId="14"/>
  </si>
  <si>
    <t>貼　　付</t>
    <rPh sb="0" eb="1">
      <t>ハ</t>
    </rPh>
    <rPh sb="3" eb="4">
      <t>ヅケ</t>
    </rPh>
    <phoneticPr fontId="14"/>
  </si>
  <si>
    <t>下請へ交付</t>
    <rPh sb="0" eb="2">
      <t>シタウケ</t>
    </rPh>
    <rPh sb="3" eb="5">
      <t>コウフ</t>
    </rPh>
    <phoneticPr fontId="14"/>
  </si>
  <si>
    <t>計　（Ｂ）</t>
    <rPh sb="0" eb="1">
      <t>ケイ</t>
    </rPh>
    <phoneticPr fontId="14"/>
  </si>
  <si>
    <t>（Ａ）－（Ｂ）</t>
    <phoneticPr fontId="14"/>
  </si>
  <si>
    <t>貼付人員</t>
    <rPh sb="0" eb="2">
      <t>チョウフ</t>
    </rPh>
    <rPh sb="2" eb="4">
      <t>ジンイン</t>
    </rPh>
    <phoneticPr fontId="14"/>
  </si>
  <si>
    <t>就　労　月</t>
    <rPh sb="0" eb="1">
      <t>シュウ</t>
    </rPh>
    <rPh sb="2" eb="3">
      <t>ロウ</t>
    </rPh>
    <rPh sb="4" eb="5">
      <t>ツキ</t>
    </rPh>
    <phoneticPr fontId="14"/>
  </si>
  <si>
    <t>手帳更新数</t>
    <rPh sb="0" eb="2">
      <t>テチョウ</t>
    </rPh>
    <rPh sb="2" eb="4">
      <t>コウシン</t>
    </rPh>
    <rPh sb="4" eb="5">
      <t>スウ</t>
    </rPh>
    <phoneticPr fontId="14"/>
  </si>
  <si>
    <t>前期（前頁）繰越</t>
    <rPh sb="0" eb="2">
      <t>ゼンキ</t>
    </rPh>
    <rPh sb="3" eb="4">
      <t>ゼン</t>
    </rPh>
    <rPh sb="4" eb="5">
      <t>ペイジ</t>
    </rPh>
    <rPh sb="6" eb="8">
      <t>クリコシ</t>
    </rPh>
    <phoneticPr fontId="14"/>
  </si>
  <si>
    <t>金融機関名</t>
    <rPh sb="0" eb="2">
      <t>キンユウ</t>
    </rPh>
    <rPh sb="2" eb="4">
      <t>キカン</t>
    </rPh>
    <rPh sb="4" eb="5">
      <t>メイ</t>
    </rPh>
    <phoneticPr fontId="14"/>
  </si>
  <si>
    <t>日分</t>
    <rPh sb="0" eb="1">
      <t>ヒ</t>
    </rPh>
    <rPh sb="1" eb="2">
      <t>ブン</t>
    </rPh>
    <phoneticPr fontId="14"/>
  </si>
  <si>
    <t>元請名</t>
    <rPh sb="0" eb="2">
      <t>モトウケ</t>
    </rPh>
    <rPh sb="2" eb="3">
      <t>ナ</t>
    </rPh>
    <phoneticPr fontId="14"/>
  </si>
  <si>
    <t>下請名</t>
    <rPh sb="0" eb="2">
      <t>シタウケ</t>
    </rPh>
    <rPh sb="2" eb="3">
      <t>ナ</t>
    </rPh>
    <phoneticPr fontId="14"/>
  </si>
  <si>
    <t>人</t>
    <rPh sb="0" eb="1">
      <t>ヒト</t>
    </rPh>
    <phoneticPr fontId="14"/>
  </si>
  <si>
    <t xml:space="preserve"> 年</t>
    <rPh sb="1" eb="2">
      <t>ネン</t>
    </rPh>
    <phoneticPr fontId="14"/>
  </si>
  <si>
    <t xml:space="preserve"> 月分</t>
    <rPh sb="1" eb="2">
      <t>ツキ</t>
    </rPh>
    <rPh sb="2" eb="3">
      <t>ブン</t>
    </rPh>
    <phoneticPr fontId="14"/>
  </si>
  <si>
    <t>（</t>
    <phoneticPr fontId="14"/>
  </si>
  <si>
    <t>）</t>
    <phoneticPr fontId="14"/>
  </si>
  <si>
    <t>冊</t>
    <rPh sb="0" eb="1">
      <t>サツ</t>
    </rPh>
    <phoneticPr fontId="14"/>
  </si>
  <si>
    <t>決　算　期　間　内
の　　合　　計</t>
    <rPh sb="0" eb="1">
      <t>ケッ</t>
    </rPh>
    <rPh sb="2" eb="3">
      <t>サン</t>
    </rPh>
    <rPh sb="4" eb="5">
      <t>キ</t>
    </rPh>
    <rPh sb="6" eb="7">
      <t>アイダ</t>
    </rPh>
    <rPh sb="8" eb="9">
      <t>ナイ</t>
    </rPh>
    <rPh sb="13" eb="14">
      <t>ゴウ</t>
    </rPh>
    <rPh sb="16" eb="17">
      <t>ケイ</t>
    </rPh>
    <phoneticPr fontId="14"/>
  </si>
  <si>
    <t>次頁へ　　　　（次年度へ）　　　転　　記</t>
    <rPh sb="0" eb="1">
      <t>ジ</t>
    </rPh>
    <rPh sb="1" eb="2">
      <t>ペイジ</t>
    </rPh>
    <rPh sb="8" eb="11">
      <t>ジネンド</t>
    </rPh>
    <rPh sb="16" eb="17">
      <t>テン</t>
    </rPh>
    <rPh sb="19" eb="20">
      <t>キ</t>
    </rPh>
    <phoneticPr fontId="14"/>
  </si>
  <si>
    <t>④決算日の　　　被共済者数</t>
    <rPh sb="1" eb="4">
      <t>ケッサンビ</t>
    </rPh>
    <rPh sb="8" eb="9">
      <t>ヒ</t>
    </rPh>
    <rPh sb="9" eb="11">
      <t>キョウサイ</t>
    </rPh>
    <rPh sb="11" eb="12">
      <t>シャ</t>
    </rPh>
    <rPh sb="12" eb="13">
      <t>スウ</t>
    </rPh>
    <phoneticPr fontId="14"/>
  </si>
  <si>
    <t>建　退　共</t>
    <rPh sb="0" eb="1">
      <t>ケン</t>
    </rPh>
    <rPh sb="2" eb="3">
      <t>タイ</t>
    </rPh>
    <rPh sb="4" eb="5">
      <t>トモ</t>
    </rPh>
    <phoneticPr fontId="14"/>
  </si>
  <si>
    <t>⑤決算期間内　　　　　　　　の手帳更新数</t>
    <rPh sb="1" eb="3">
      <t>ケッサン</t>
    </rPh>
    <rPh sb="3" eb="5">
      <t>キカン</t>
    </rPh>
    <rPh sb="5" eb="6">
      <t>ナイ</t>
    </rPh>
    <rPh sb="15" eb="17">
      <t>テチョウ</t>
    </rPh>
    <rPh sb="17" eb="19">
      <t>コウシン</t>
    </rPh>
    <rPh sb="19" eb="20">
      <t>スウ</t>
    </rPh>
    <phoneticPr fontId="14"/>
  </si>
  <si>
    <t>頁計</t>
    <rPh sb="0" eb="1">
      <t>ページ</t>
    </rPh>
    <rPh sb="1" eb="2">
      <t>ケイ</t>
    </rPh>
    <phoneticPr fontId="14"/>
  </si>
  <si>
    <t>確　認　</t>
    <rPh sb="0" eb="1">
      <t>アキラ</t>
    </rPh>
    <rPh sb="2" eb="3">
      <t>シノブ</t>
    </rPh>
    <phoneticPr fontId="14"/>
  </si>
  <si>
    <t>累計</t>
    <rPh sb="0" eb="2">
      <t>ルイケイ</t>
    </rPh>
    <phoneticPr fontId="14"/>
  </si>
  <si>
    <t>⑥</t>
    <phoneticPr fontId="14"/>
  </si>
  <si>
    <t>円</t>
    <rPh sb="0" eb="1">
      <t>エン</t>
    </rPh>
    <phoneticPr fontId="14"/>
  </si>
  <si>
    <t>⑦</t>
    <phoneticPr fontId="14"/>
  </si>
  <si>
    <t>⑧</t>
    <phoneticPr fontId="14"/>
  </si>
  <si>
    <t>累計</t>
    <phoneticPr fontId="14"/>
  </si>
  <si>
    <t>注1：</t>
    <rPh sb="0" eb="1">
      <t>チュウ</t>
    </rPh>
    <phoneticPr fontId="14"/>
  </si>
  <si>
    <t>の箇所に必要事項入力。（受入・払出年月日を入力しないと、数字が表示されません）</t>
    <rPh sb="1" eb="3">
      <t>カショ</t>
    </rPh>
    <rPh sb="4" eb="6">
      <t>ヒツヨウ</t>
    </rPh>
    <rPh sb="6" eb="8">
      <t>ジコウ</t>
    </rPh>
    <rPh sb="8" eb="10">
      <t>ニュウリョク</t>
    </rPh>
    <phoneticPr fontId="14"/>
  </si>
  <si>
    <t>注2：</t>
    <rPh sb="0" eb="1">
      <t>チュウ</t>
    </rPh>
    <phoneticPr fontId="14"/>
  </si>
  <si>
    <t>ページを増やす際は、最後のページを（111行目～165行目を行ごと）コピーし、166行目に挿入します。（他のページをコピーすると数式が壊れます。）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4"/>
  </si>
  <si>
    <t>年</t>
  </si>
  <si>
    <t>月</t>
  </si>
  <si>
    <t>日</t>
  </si>
  <si>
    <t>－</t>
  </si>
  <si>
    <t>～</t>
  </si>
  <si>
    <t>建退共事務受託様式第6号</t>
    <rPh sb="0" eb="3">
      <t>ケンタイキョウ</t>
    </rPh>
    <rPh sb="3" eb="5">
      <t>ジム</t>
    </rPh>
    <rPh sb="5" eb="7">
      <t>ジュタク</t>
    </rPh>
    <rPh sb="7" eb="9">
      <t>ヨウシキ</t>
    </rPh>
    <rPh sb="9" eb="10">
      <t>ダイ</t>
    </rPh>
    <rPh sb="11" eb="12">
      <t>ゴウ</t>
    </rPh>
    <phoneticPr fontId="97"/>
  </si>
  <si>
    <t>年</t>
    <rPh sb="0" eb="1">
      <t>ネン</t>
    </rPh>
    <phoneticPr fontId="97"/>
  </si>
  <si>
    <t>月</t>
    <rPh sb="0" eb="1">
      <t>ゲツ</t>
    </rPh>
    <phoneticPr fontId="97"/>
  </si>
  <si>
    <t>日</t>
    <rPh sb="0" eb="1">
      <t>ニチ</t>
    </rPh>
    <phoneticPr fontId="97"/>
  </si>
  <si>
    <t>（発注者又は元請事業者）</t>
    <rPh sb="1" eb="4">
      <t>ハッチュウシャ</t>
    </rPh>
    <rPh sb="4" eb="5">
      <t>マタ</t>
    </rPh>
    <phoneticPr fontId="97"/>
  </si>
  <si>
    <t>様</t>
    <rPh sb="0" eb="1">
      <t>サマ</t>
    </rPh>
    <phoneticPr fontId="97"/>
  </si>
  <si>
    <t>業者名</t>
    <rPh sb="0" eb="2">
      <t>ギョウシャ</t>
    </rPh>
    <rPh sb="2" eb="3">
      <t>メイ</t>
    </rPh>
    <phoneticPr fontId="97"/>
  </si>
  <si>
    <t>建設業退職金共済制度加入労働者数報告書</t>
    <rPh sb="0" eb="2">
      <t>ケンセツ</t>
    </rPh>
    <rPh sb="2" eb="3">
      <t>ギョウ</t>
    </rPh>
    <rPh sb="3" eb="6">
      <t>タイショクキン</t>
    </rPh>
    <rPh sb="6" eb="8">
      <t>キョウサイ</t>
    </rPh>
    <rPh sb="8" eb="10">
      <t>セイド</t>
    </rPh>
    <rPh sb="10" eb="15">
      <t>カニュウロウドウシャ</t>
    </rPh>
    <rPh sb="15" eb="16">
      <t>スウ</t>
    </rPh>
    <rPh sb="16" eb="19">
      <t>ホウコクショ</t>
    </rPh>
    <phoneticPr fontId="97"/>
  </si>
  <si>
    <t>〔工事番号および工事名：　　　　　　　　　　　　　　　　　　　　　　　　　　　　　　　　　　　　　　　　　　　　　　　　　　　　　　　　　　　　　</t>
    <phoneticPr fontId="97"/>
  </si>
  <si>
    <t>〕</t>
    <phoneticPr fontId="97"/>
  </si>
  <si>
    <t>いずれか該当する□にレ点をつけてください。</t>
    <phoneticPr fontId="97"/>
  </si>
  <si>
    <t>　１．建退共制度に加入している</t>
    <phoneticPr fontId="97"/>
  </si>
  <si>
    <t xml:space="preserve">  ２．建退共制度に加入していない　（就労予定労働者数</t>
    <phoneticPr fontId="97"/>
  </si>
  <si>
    <t>人</t>
    <rPh sb="0" eb="1">
      <t>ニン</t>
    </rPh>
    <phoneticPr fontId="97"/>
  </si>
  <si>
    <t>）</t>
    <phoneticPr fontId="97"/>
  </si>
  <si>
    <t>以下のとおり、建退共制度の対象労働者数等を報告します。</t>
    <phoneticPr fontId="97"/>
  </si>
  <si>
    <r>
      <t>※</t>
    </r>
    <r>
      <rPr>
        <sz val="11"/>
        <color theme="1"/>
        <rFont val="ＭＳ Ｐゴシック"/>
        <family val="3"/>
        <charset val="128"/>
      </rPr>
      <t>「</t>
    </r>
    <r>
      <rPr>
        <sz val="12"/>
        <color theme="1"/>
        <rFont val="ＭＳ Ｐゴシック"/>
        <family val="3"/>
        <charset val="128"/>
      </rPr>
      <t>□</t>
    </r>
    <r>
      <rPr>
        <sz val="11"/>
        <color theme="1"/>
        <rFont val="ＭＳ Ｐゴシック"/>
        <family val="3"/>
        <charset val="128"/>
      </rPr>
      <t>　２．建退共制度に加入していない」に該当した場合は、「共済契約者番号」は「－」、「うち、被共済者数②」は「０人」とし、これ以外の項目は記載してください。</t>
    </r>
    <phoneticPr fontId="97"/>
  </si>
  <si>
    <t>（単位：人）</t>
    <phoneticPr fontId="97"/>
  </si>
  <si>
    <t>事務所名</t>
    <rPh sb="0" eb="2">
      <t>ジム</t>
    </rPh>
    <rPh sb="2" eb="3">
      <t>ショ</t>
    </rPh>
    <rPh sb="3" eb="4">
      <t>メイ</t>
    </rPh>
    <phoneticPr fontId="97"/>
  </si>
  <si>
    <t>就労予定労働者数①</t>
    <phoneticPr fontId="97"/>
  </si>
  <si>
    <t>うち、被共済者数②</t>
    <phoneticPr fontId="97"/>
  </si>
  <si>
    <t>被共済者以外（①―②）</t>
    <phoneticPr fontId="97"/>
  </si>
  <si>
    <t>（被共済者以外（①―②）の内訳）</t>
    <phoneticPr fontId="97"/>
  </si>
  <si>
    <t xml:space="preserve">企業の役員
</t>
    <rPh sb="0" eb="2">
      <t>キギョウ</t>
    </rPh>
    <rPh sb="3" eb="5">
      <t>ヤクイン</t>
    </rPh>
    <phoneticPr fontId="97"/>
  </si>
  <si>
    <t>中退共、商工会など他
の退職金制度に加入</t>
    <rPh sb="0" eb="3">
      <t>チュウタイキョウ</t>
    </rPh>
    <rPh sb="4" eb="7">
      <t>ショウコウカイ</t>
    </rPh>
    <rPh sb="9" eb="10">
      <t>ホカ</t>
    </rPh>
    <rPh sb="12" eb="15">
      <t>タイショクキン</t>
    </rPh>
    <rPh sb="15" eb="17">
      <t>セイド</t>
    </rPh>
    <rPh sb="18" eb="20">
      <t>カニュウ</t>
    </rPh>
    <phoneticPr fontId="97"/>
  </si>
  <si>
    <t>自社の退職金制度のみ
を適用</t>
    <rPh sb="0" eb="2">
      <t>ジシャ</t>
    </rPh>
    <rPh sb="3" eb="6">
      <t>タイショクキン</t>
    </rPh>
    <rPh sb="6" eb="8">
      <t>セイド</t>
    </rPh>
    <rPh sb="12" eb="14">
      <t>テキヨウ</t>
    </rPh>
    <phoneticPr fontId="97"/>
  </si>
  <si>
    <t>その他
（具体的に）</t>
    <rPh sb="2" eb="3">
      <t>ホカ</t>
    </rPh>
    <rPh sb="5" eb="8">
      <t>グタイテキ</t>
    </rPh>
    <phoneticPr fontId="97"/>
  </si>
  <si>
    <t>注１）  自社の退職金制度と建退共制度を両方適用している場合は、被共済者に該当しますので、「うち、被共済者数②」にその人数を記載してください。</t>
    <phoneticPr fontId="97"/>
  </si>
  <si>
    <t>注２）  「中退共、商工会など他の退職金制度に加入」の場合は、加入証明書や契約書の写しなど、加入していることが分かる資料をつけてください。</t>
    <phoneticPr fontId="97"/>
  </si>
  <si>
    <t>注３）  「自社の退職金制度のみを適用」の場合は、就業規則、退職金規程の写しなど、適用していることが分かる資料をつけてください。</t>
    <phoneticPr fontId="97"/>
  </si>
  <si>
    <t>注４）  工事種別、工法等により「就労予定労働者数①」が著しく少ない場合は、その理由の分かる資料をつけてください。</t>
    <phoneticPr fontId="97"/>
  </si>
  <si>
    <t>様式第031号</t>
    <rPh sb="0" eb="2">
      <t>ヨウシキ</t>
    </rPh>
    <rPh sb="2" eb="3">
      <t>ダイ</t>
    </rPh>
    <rPh sb="6" eb="7">
      <t>ゴウ</t>
    </rPh>
    <phoneticPr fontId="97"/>
  </si>
  <si>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97"/>
  </si>
  <si>
    <t>月</t>
    <rPh sb="0" eb="1">
      <t>ガツ</t>
    </rPh>
    <phoneticPr fontId="97"/>
  </si>
  <si>
    <t>発注者</t>
    <phoneticPr fontId="97"/>
  </si>
  <si>
    <t>受注者</t>
    <rPh sb="0" eb="3">
      <t>ジュチュウシャ</t>
    </rPh>
    <phoneticPr fontId="97"/>
  </si>
  <si>
    <t>住所</t>
    <rPh sb="0" eb="2">
      <t>ジュウショ</t>
    </rPh>
    <phoneticPr fontId="97"/>
  </si>
  <si>
    <t>名称</t>
    <rPh sb="0" eb="2">
      <t>メイショウ</t>
    </rPh>
    <phoneticPr fontId="97"/>
  </si>
  <si>
    <t>工事番号および工事名</t>
    <rPh sb="0" eb="2">
      <t>コウジ</t>
    </rPh>
    <rPh sb="2" eb="4">
      <t>バンゴウ</t>
    </rPh>
    <rPh sb="7" eb="9">
      <t>コウジ</t>
    </rPh>
    <rPh sb="9" eb="10">
      <t>メイ</t>
    </rPh>
    <phoneticPr fontId="97"/>
  </si>
  <si>
    <t>工事期間</t>
    <rPh sb="0" eb="2">
      <t>コウジ</t>
    </rPh>
    <rPh sb="2" eb="4">
      <t>キカン</t>
    </rPh>
    <phoneticPr fontId="97"/>
  </si>
  <si>
    <t>～</t>
    <phoneticPr fontId="97"/>
  </si>
  <si>
    <t>上記工事に係る建設業退職金共済制度の掛金充当実績について、以下のとおり報告します。</t>
    <phoneticPr fontId="97"/>
  </si>
  <si>
    <t>（１）</t>
    <phoneticPr fontId="97"/>
  </si>
  <si>
    <t>工事全体</t>
    <rPh sb="0" eb="2">
      <t>コウジ</t>
    </rPh>
    <rPh sb="2" eb="4">
      <t>ゼンタイ</t>
    </rPh>
    <phoneticPr fontId="97"/>
  </si>
  <si>
    <t>労働者延べ就労日数</t>
    <rPh sb="0" eb="3">
      <t>ロウドウシャ</t>
    </rPh>
    <rPh sb="3" eb="4">
      <t>ノ</t>
    </rPh>
    <rPh sb="5" eb="7">
      <t>シュウロウ</t>
    </rPh>
    <rPh sb="7" eb="9">
      <t>ニッスウ</t>
    </rPh>
    <phoneticPr fontId="97"/>
  </si>
  <si>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97"/>
  </si>
  <si>
    <t>者</t>
    <rPh sb="0" eb="1">
      <t>モノ</t>
    </rPh>
    <phoneticPr fontId="97"/>
  </si>
  <si>
    <t>本工事に従事した労働者数</t>
    <rPh sb="0" eb="1">
      <t>ホン</t>
    </rPh>
    <rPh sb="1" eb="3">
      <t>コウジ</t>
    </rPh>
    <rPh sb="4" eb="6">
      <t>ジュウジ</t>
    </rPh>
    <rPh sb="8" eb="11">
      <t>ロウドウシャ</t>
    </rPh>
    <rPh sb="11" eb="12">
      <t>スウ</t>
    </rPh>
    <phoneticPr fontId="97"/>
  </si>
  <si>
    <t>（２）</t>
    <phoneticPr fontId="97"/>
  </si>
  <si>
    <t>建退共対象労働者</t>
    <rPh sb="0" eb="3">
      <t>ケ</t>
    </rPh>
    <rPh sb="3" eb="5">
      <t>タイショウ</t>
    </rPh>
    <rPh sb="5" eb="8">
      <t>ロウドウシャ</t>
    </rPh>
    <phoneticPr fontId="97"/>
  </si>
  <si>
    <t>建退共対象労働者延べ就労日数（掛金充当日数）</t>
    <phoneticPr fontId="97"/>
  </si>
  <si>
    <t>採用した方式</t>
    <rPh sb="0" eb="2">
      <t>サイヨウ</t>
    </rPh>
    <rPh sb="4" eb="6">
      <t>ホウシキ</t>
    </rPh>
    <phoneticPr fontId="97"/>
  </si>
  <si>
    <t>電子申請方式</t>
    <rPh sb="0" eb="2">
      <t>デンシ</t>
    </rPh>
    <rPh sb="2" eb="4">
      <t>シンセイ</t>
    </rPh>
    <rPh sb="4" eb="6">
      <t>ホウシキ</t>
    </rPh>
    <phoneticPr fontId="97"/>
  </si>
  <si>
    <t>証紙貼付方式</t>
    <rPh sb="0" eb="2">
      <t>ショウシ</t>
    </rPh>
    <rPh sb="2" eb="4">
      <t>チョウフ</t>
    </rPh>
    <rPh sb="4" eb="6">
      <t>ホウシキ</t>
    </rPh>
    <phoneticPr fontId="97"/>
  </si>
  <si>
    <t>・</t>
    <phoneticPr fontId="97"/>
  </si>
  <si>
    <t>事業者数（元請を含む）</t>
    <rPh sb="0" eb="3">
      <t>ジギョウシャ</t>
    </rPh>
    <rPh sb="3" eb="4">
      <t>スウ</t>
    </rPh>
    <rPh sb="5" eb="7">
      <t>モトウケ</t>
    </rPh>
    <rPh sb="8" eb="9">
      <t>フク</t>
    </rPh>
    <phoneticPr fontId="97"/>
  </si>
  <si>
    <t>対象労働者数</t>
    <rPh sb="0" eb="2">
      <t>タイショウ</t>
    </rPh>
    <rPh sb="2" eb="5">
      <t>ロウドウシャ</t>
    </rPh>
    <rPh sb="5" eb="6">
      <t>スウ</t>
    </rPh>
    <phoneticPr fontId="97"/>
  </si>
  <si>
    <t>（参考：工事全体の数を記入すること）</t>
    <phoneticPr fontId="97"/>
  </si>
  <si>
    <t>建設キャリアアップシステムによる就労履歴数</t>
    <phoneticPr fontId="97"/>
  </si>
  <si>
    <t>建設キャリアアップシステムの施工体制を登録した事業者数</t>
    <phoneticPr fontId="97"/>
  </si>
  <si>
    <t>建設キャリアアップシステムの作業員登録を行った労働者数</t>
    <phoneticPr fontId="97"/>
  </si>
  <si>
    <t>（様式第032号）</t>
    <rPh sb="1" eb="3">
      <t>ヨウシキ</t>
    </rPh>
    <rPh sb="3" eb="4">
      <t>ダイ</t>
    </rPh>
    <rPh sb="7" eb="8">
      <t>ゴウ</t>
    </rPh>
    <phoneticPr fontId="14"/>
  </si>
  <si>
    <t>工　　事　　別　　共　　済　　証　　紙　　受　　払　　簿　（３２０円）</t>
    <rPh sb="0" eb="1">
      <t>コウ</t>
    </rPh>
    <rPh sb="3" eb="4">
      <t>コト</t>
    </rPh>
    <rPh sb="6" eb="7">
      <t>ベツ</t>
    </rPh>
    <rPh sb="9" eb="10">
      <t>トモ</t>
    </rPh>
    <rPh sb="12" eb="13">
      <t>スミ</t>
    </rPh>
    <rPh sb="15" eb="16">
      <t>アカシ</t>
    </rPh>
    <rPh sb="18" eb="19">
      <t>カミ</t>
    </rPh>
    <rPh sb="21" eb="22">
      <t>ウケ</t>
    </rPh>
    <rPh sb="24" eb="25">
      <t>バライ</t>
    </rPh>
    <rPh sb="27" eb="28">
      <t>ボ</t>
    </rPh>
    <rPh sb="33" eb="34">
      <t>エン</t>
    </rPh>
    <phoneticPr fontId="14"/>
  </si>
  <si>
    <t>発注者名</t>
    <rPh sb="0" eb="3">
      <t>ハッチュウシャ</t>
    </rPh>
    <rPh sb="3" eb="4">
      <t>メイ</t>
    </rPh>
    <phoneticPr fontId="14"/>
  </si>
  <si>
    <t>工事番号および
工事名</t>
    <rPh sb="0" eb="2">
      <t>コウジ</t>
    </rPh>
    <rPh sb="2" eb="4">
      <t>バンゴウ</t>
    </rPh>
    <rPh sb="8" eb="11">
      <t>コウジメイ</t>
    </rPh>
    <phoneticPr fontId="14"/>
  </si>
  <si>
    <r>
      <rPr>
        <sz val="7.5"/>
        <rFont val="ＭＳ Ｐゴシック"/>
        <family val="3"/>
        <charset val="128"/>
      </rPr>
      <t>建設キャリアアップシステム</t>
    </r>
    <r>
      <rPr>
        <sz val="8"/>
        <rFont val="ＭＳ Ｐゴシック"/>
        <family val="3"/>
        <charset val="128"/>
      </rPr>
      <t xml:space="preserve">
</t>
    </r>
    <r>
      <rPr>
        <sz val="11"/>
        <color theme="1"/>
        <rFont val="Yu Gothic"/>
        <family val="2"/>
        <scheme val="minor"/>
      </rPr>
      <t>現場I D</t>
    </r>
    <rPh sb="0" eb="2">
      <t>ケンセツ</t>
    </rPh>
    <rPh sb="14" eb="16">
      <t>ゲンバ</t>
    </rPh>
    <phoneticPr fontId="14"/>
  </si>
  <si>
    <t>工　事
期　間</t>
    <rPh sb="0" eb="1">
      <t>コウ</t>
    </rPh>
    <rPh sb="2" eb="3">
      <t>コト</t>
    </rPh>
    <rPh sb="4" eb="5">
      <t>キ</t>
    </rPh>
    <rPh sb="6" eb="7">
      <t>アイダ</t>
    </rPh>
    <phoneticPr fontId="14"/>
  </si>
  <si>
    <r>
      <t>この受払簿は、</t>
    </r>
    <r>
      <rPr>
        <u/>
        <sz val="11"/>
        <rFont val="ＭＳ Ｐゴシック"/>
        <family val="3"/>
        <charset val="128"/>
      </rPr>
      <t>工事完成後、発注者に提示</t>
    </r>
    <r>
      <rPr>
        <sz val="11"/>
        <color theme="1"/>
        <rFont val="Yu Gothic"/>
        <family val="2"/>
        <scheme val="minor"/>
      </rPr>
      <t>するものですので、</t>
    </r>
    <rPh sb="2" eb="4">
      <t>ウケハライ</t>
    </rPh>
    <rPh sb="4" eb="5">
      <t>ボ</t>
    </rPh>
    <rPh sb="7" eb="9">
      <t>コウジ</t>
    </rPh>
    <rPh sb="9" eb="11">
      <t>カンセイ</t>
    </rPh>
    <rPh sb="11" eb="12">
      <t>ゴ</t>
    </rPh>
    <rPh sb="13" eb="15">
      <t>ハッチュウ</t>
    </rPh>
    <rPh sb="15" eb="16">
      <t>シャ</t>
    </rPh>
    <rPh sb="17" eb="19">
      <t>テイジ</t>
    </rPh>
    <phoneticPr fontId="14"/>
  </si>
  <si>
    <t>①共済契約成立年月日</t>
    <rPh sb="1" eb="3">
      <t>キョウサイ</t>
    </rPh>
    <rPh sb="3" eb="5">
      <t>ケイヤク</t>
    </rPh>
    <rPh sb="5" eb="7">
      <t>セイリツ</t>
    </rPh>
    <rPh sb="7" eb="10">
      <t>ネンガッピ</t>
    </rPh>
    <phoneticPr fontId="14"/>
  </si>
  <si>
    <t>（　Ｓ・　Ｈ　・　R）</t>
    <phoneticPr fontId="14"/>
  </si>
  <si>
    <t>正確に記載してください。</t>
    <rPh sb="0" eb="2">
      <t>セイカク</t>
    </rPh>
    <rPh sb="3" eb="5">
      <t>キサイ</t>
    </rPh>
    <phoneticPr fontId="14"/>
  </si>
  <si>
    <t>この受払簿は、受入・払出の都度、所定欄を記載し、</t>
    <rPh sb="2" eb="4">
      <t>ウケハライ</t>
    </rPh>
    <rPh sb="4" eb="5">
      <t>ボ</t>
    </rPh>
    <rPh sb="7" eb="9">
      <t>ウケイレ</t>
    </rPh>
    <rPh sb="10" eb="12">
      <t>ハライダシ</t>
    </rPh>
    <rPh sb="13" eb="15">
      <t>ツド</t>
    </rPh>
    <rPh sb="16" eb="18">
      <t>ショテイ</t>
    </rPh>
    <rPh sb="18" eb="19">
      <t>ラン</t>
    </rPh>
    <rPh sb="20" eb="22">
      <t>キサイ</t>
    </rPh>
    <phoneticPr fontId="14"/>
  </si>
  <si>
    <t>工事毎に合計を出して整理してください。</t>
    <rPh sb="0" eb="2">
      <t>コウジ</t>
    </rPh>
    <rPh sb="2" eb="3">
      <t>ゴト</t>
    </rPh>
    <rPh sb="4" eb="6">
      <t>ゴウケイ</t>
    </rPh>
    <rPh sb="7" eb="8">
      <t>ダ</t>
    </rPh>
    <rPh sb="10" eb="12">
      <t>セイリ</t>
    </rPh>
    <phoneticPr fontId="14"/>
  </si>
  <si>
    <t>受　　　　入</t>
    <rPh sb="0" eb="1">
      <t>ウケ</t>
    </rPh>
    <rPh sb="5" eb="6">
      <t>ニュウ</t>
    </rPh>
    <phoneticPr fontId="14"/>
  </si>
  <si>
    <t>払出欄の内訳</t>
    <rPh sb="0" eb="2">
      <t>ハライダシ</t>
    </rPh>
    <rPh sb="2" eb="3">
      <t>ラン</t>
    </rPh>
    <rPh sb="4" eb="6">
      <t>ウチワケ</t>
    </rPh>
    <phoneticPr fontId="14"/>
  </si>
  <si>
    <t>備　　考</t>
    <rPh sb="0" eb="1">
      <t>ビ</t>
    </rPh>
    <rPh sb="3" eb="4">
      <t>コウ</t>
    </rPh>
    <phoneticPr fontId="14"/>
  </si>
  <si>
    <t>購　　　入</t>
    <rPh sb="0" eb="1">
      <t>コウ</t>
    </rPh>
    <rPh sb="4" eb="5">
      <t>ニュウ</t>
    </rPh>
    <phoneticPr fontId="14"/>
  </si>
  <si>
    <t>計　(A)</t>
    <rPh sb="0" eb="1">
      <t>ケイ</t>
    </rPh>
    <phoneticPr fontId="14"/>
  </si>
  <si>
    <r>
      <t>貼　　付</t>
    </r>
    <r>
      <rPr>
        <sz val="11"/>
        <color theme="1"/>
        <rFont val="Yu Gothic"/>
        <family val="2"/>
        <scheme val="minor"/>
      </rPr>
      <t>（自社）</t>
    </r>
    <rPh sb="0" eb="1">
      <t>ハ</t>
    </rPh>
    <rPh sb="3" eb="4">
      <t>ヅケ</t>
    </rPh>
    <rPh sb="5" eb="7">
      <t>ジシャ</t>
    </rPh>
    <phoneticPr fontId="14"/>
  </si>
  <si>
    <t>貼付人員（自社）</t>
    <rPh sb="0" eb="2">
      <t>チョウフ</t>
    </rPh>
    <rPh sb="2" eb="4">
      <t>ジンイン</t>
    </rPh>
    <rPh sb="5" eb="7">
      <t>ジシャ</t>
    </rPh>
    <phoneticPr fontId="14"/>
  </si>
  <si>
    <t>貼付人員（下請）</t>
    <rPh sb="0" eb="2">
      <t>チョウフ</t>
    </rPh>
    <rPh sb="2" eb="4">
      <t>ジンイン</t>
    </rPh>
    <rPh sb="5" eb="7">
      <t>シタウ</t>
    </rPh>
    <phoneticPr fontId="14"/>
  </si>
  <si>
    <t>就労月</t>
    <rPh sb="0" eb="2">
      <t>シュウロウ</t>
    </rPh>
    <rPh sb="2" eb="3">
      <t>ツキ</t>
    </rPh>
    <phoneticPr fontId="14"/>
  </si>
  <si>
    <r>
      <t>前期</t>
    </r>
    <r>
      <rPr>
        <sz val="11"/>
        <color theme="1"/>
        <rFont val="Yu Gothic"/>
        <family val="2"/>
        <scheme val="minor"/>
      </rPr>
      <t>繰越</t>
    </r>
    <rPh sb="0" eb="2">
      <t>ゼンキ</t>
    </rPh>
    <rPh sb="2" eb="4">
      <t>クリコシ</t>
    </rPh>
    <phoneticPr fontId="14"/>
  </si>
  <si>
    <t>人</t>
    <rPh sb="0" eb="1">
      <t>ニン</t>
    </rPh>
    <phoneticPr fontId="14"/>
  </si>
  <si>
    <t>工事期間内
の　合　計</t>
    <rPh sb="0" eb="2">
      <t>コウジ</t>
    </rPh>
    <rPh sb="2" eb="4">
      <t>キカン</t>
    </rPh>
    <rPh sb="4" eb="5">
      <t>ナイ</t>
    </rPh>
    <rPh sb="8" eb="9">
      <t>ゴウ</t>
    </rPh>
    <rPh sb="10" eb="11">
      <t>ケイ</t>
    </rPh>
    <phoneticPr fontId="14"/>
  </si>
  <si>
    <t>（頁計）</t>
    <rPh sb="1" eb="2">
      <t>ページ</t>
    </rPh>
    <rPh sb="2" eb="3">
      <t>ケイ</t>
    </rPh>
    <phoneticPr fontId="14"/>
  </si>
  <si>
    <t>日分</t>
    <rPh sb="0" eb="2">
      <t>ニチブン</t>
    </rPh>
    <phoneticPr fontId="14"/>
  </si>
  <si>
    <t>（頁計）</t>
  </si>
  <si>
    <t>（累計）</t>
    <rPh sb="1" eb="3">
      <t>ルイケイ</t>
    </rPh>
    <phoneticPr fontId="14"/>
  </si>
  <si>
    <t>（累計）</t>
    <phoneticPr fontId="14"/>
  </si>
  <si>
    <t>（累計）</t>
    <rPh sb="1" eb="2">
      <t>ルイ</t>
    </rPh>
    <phoneticPr fontId="14"/>
  </si>
  <si>
    <t>日分</t>
    <phoneticPr fontId="14"/>
  </si>
  <si>
    <t>ページを増やす際は、最後のページを（121行目～180行目を行ごと）コピーし、181行目に挿入します。（他のページをコピーすると数式が壊れます。）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4"/>
  </si>
  <si>
    <r>
      <t>前頁</t>
    </r>
    <r>
      <rPr>
        <sz val="11"/>
        <color theme="1"/>
        <rFont val="Yu Gothic"/>
        <family val="2"/>
        <scheme val="minor"/>
      </rPr>
      <t>繰越</t>
    </r>
    <rPh sb="0" eb="1">
      <t>ゼン</t>
    </rPh>
    <rPh sb="1" eb="2">
      <t>ペイジ</t>
    </rPh>
    <rPh sb="2" eb="4">
      <t>クリコシ</t>
    </rPh>
    <phoneticPr fontId="14"/>
  </si>
  <si>
    <t>ページを増やす際は、最後のページを（121行目～180行目を行ごと）コピーし、181行目に挿入します。（他のページをコピーすると数式が壊れます。）</t>
    <phoneticPr fontId="14"/>
  </si>
  <si>
    <t>様式－３(2)</t>
    <rPh sb="0" eb="2">
      <t>ヨウシキ</t>
    </rPh>
    <phoneticPr fontId="13"/>
  </si>
  <si>
    <t>変　　更　　工　　程　　表</t>
    <rPh sb="0" eb="1">
      <t>ヘン</t>
    </rPh>
    <rPh sb="3" eb="4">
      <t>サラ</t>
    </rPh>
    <rPh sb="6" eb="7">
      <t>コウ</t>
    </rPh>
    <rPh sb="9" eb="10">
      <t>ホド</t>
    </rPh>
    <rPh sb="12" eb="13">
      <t>ヒョウ</t>
    </rPh>
    <phoneticPr fontId="13"/>
  </si>
  <si>
    <t>変更工期</t>
    <rPh sb="0" eb="2">
      <t>ヘンコウ</t>
    </rPh>
    <rPh sb="2" eb="3">
      <t>コウ</t>
    </rPh>
    <rPh sb="3" eb="4">
      <t>キ</t>
    </rPh>
    <phoneticPr fontId="13"/>
  </si>
  <si>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12"/>
  </si>
  <si>
    <t>　3　適正工期がある場合は、適正工期で記載する。</t>
    <phoneticPr fontId="12"/>
  </si>
  <si>
    <t>様式－１(3)</t>
    <rPh sb="0" eb="2">
      <t>ヨウシキ</t>
    </rPh>
    <phoneticPr fontId="18"/>
  </si>
  <si>
    <t>年月日：</t>
    <rPh sb="0" eb="3">
      <t>ネンガッピ</t>
    </rPh>
    <phoneticPr fontId="18"/>
  </si>
  <si>
    <t>　　年　　月　　日</t>
    <rPh sb="2" eb="3">
      <t>ネン</t>
    </rPh>
    <rPh sb="5" eb="6">
      <t>ガツ</t>
    </rPh>
    <rPh sb="8" eb="9">
      <t>ニチ</t>
    </rPh>
    <phoneticPr fontId="6"/>
  </si>
  <si>
    <t>（受注者）</t>
    <rPh sb="1" eb="2">
      <t>ジュ</t>
    </rPh>
    <rPh sb="2" eb="3">
      <t>チュウ</t>
    </rPh>
    <phoneticPr fontId="18"/>
  </si>
  <si>
    <t>現 場 代 理 人 等 変 更 通 知 書</t>
  </si>
  <si>
    <t>工 事 名</t>
    <phoneticPr fontId="18"/>
  </si>
  <si>
    <t>付けで通知した上記工事の現場代理人及び技術者を下記のとおり</t>
    <phoneticPr fontId="6"/>
  </si>
  <si>
    <t>変更したいので、別紙経歴書を添え、工事請負契約書第10条にもとづき通知します。</t>
    <phoneticPr fontId="6"/>
  </si>
  <si>
    <t>現場代理人等変更年月日</t>
    <phoneticPr fontId="18"/>
  </si>
  <si>
    <t>変更する現場代理人等区分</t>
    <phoneticPr fontId="18"/>
  </si>
  <si>
    <t>旧現場代理人等氏名</t>
    <phoneticPr fontId="18"/>
  </si>
  <si>
    <t>新現場代理人等氏名</t>
    <rPh sb="6" eb="7">
      <t>ナド</t>
    </rPh>
    <phoneticPr fontId="18"/>
  </si>
  <si>
    <t>変　 更　 事 　由</t>
    <phoneticPr fontId="18"/>
  </si>
  <si>
    <t>※「資格者証（写し）」を添付する。</t>
    <rPh sb="7" eb="8">
      <t>ウツ</t>
    </rPh>
    <phoneticPr fontId="18"/>
  </si>
  <si>
    <t>(注)1．</t>
    <phoneticPr fontId="14"/>
  </si>
  <si>
    <t>新現場代理人等の記入内容は様式－1に準ずる。</t>
    <rPh sb="6" eb="7">
      <t>ナド</t>
    </rPh>
    <phoneticPr fontId="18"/>
  </si>
  <si>
    <t>2．</t>
    <phoneticPr fontId="1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</si>
  <si>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14"/>
  </si>
  <si>
    <t>・現場代理人</t>
    <rPh sb="1" eb="3">
      <t>ゲンバ</t>
    </rPh>
    <rPh sb="3" eb="6">
      <t>ダイリニン</t>
    </rPh>
    <phoneticPr fontId="14"/>
  </si>
  <si>
    <t>・主任技術者</t>
    <rPh sb="1" eb="3">
      <t>シュニン</t>
    </rPh>
    <rPh sb="3" eb="6">
      <t>ギジュツシャ</t>
    </rPh>
    <phoneticPr fontId="14"/>
  </si>
  <si>
    <t>・監理技術者</t>
    <rPh sb="1" eb="3">
      <t>カンリ</t>
    </rPh>
    <rPh sb="3" eb="6">
      <t>ギジュツシャ</t>
    </rPh>
    <phoneticPr fontId="14"/>
  </si>
  <si>
    <t>・専門技術者</t>
    <rPh sb="1" eb="3">
      <t>センモン</t>
    </rPh>
    <rPh sb="3" eb="6">
      <t>ギジュツシャ</t>
    </rPh>
    <phoneticPr fontId="14"/>
  </si>
  <si>
    <t>熊本市中央区手取本町１－１</t>
    <phoneticPr fontId="15"/>
  </si>
  <si>
    <t>株式会社　熊本工事</t>
    <phoneticPr fontId="15"/>
  </si>
  <si>
    <t>代表取締役　熊本　太郎</t>
    <phoneticPr fontId="15"/>
  </si>
  <si>
    <r>
      <rPr>
        <sz val="11"/>
        <color rgb="FFFF0000"/>
        <rFont val="Segoe UI Symbol"/>
        <family val="1"/>
      </rPr>
      <t>○○○○○○○○○○○○○○○○</t>
    </r>
    <r>
      <rPr>
        <sz val="11"/>
        <color rgb="FFFF0000"/>
        <rFont val="明朝"/>
        <family val="1"/>
        <charset val="128"/>
      </rPr>
      <t>工事</t>
    </r>
    <phoneticPr fontId="6"/>
  </si>
  <si>
    <t>現場代理人</t>
    <rPh sb="0" eb="2">
      <t>ゲンバ</t>
    </rPh>
    <rPh sb="2" eb="5">
      <t>ダイリニン</t>
    </rPh>
    <phoneticPr fontId="15"/>
  </si>
  <si>
    <t>○○　○○</t>
    <phoneticPr fontId="15"/>
  </si>
  <si>
    <t>△△　△△</t>
    <phoneticPr fontId="15"/>
  </si>
  <si>
    <t>令和○年○月○日付けで○○　○○が退職したため</t>
    <phoneticPr fontId="15"/>
  </si>
  <si>
    <t>様式－２９</t>
    <rPh sb="0" eb="2">
      <t>ヨウシキ</t>
    </rPh>
    <phoneticPr fontId="13"/>
  </si>
  <si>
    <t>（受注者）</t>
    <rPh sb="1" eb="3">
      <t>ジュチュウ</t>
    </rPh>
    <phoneticPr fontId="13"/>
  </si>
  <si>
    <t>完　　成　　通　　知　　書</t>
    <phoneticPr fontId="13"/>
  </si>
  <si>
    <t>下記工事は</t>
    <phoneticPr fontId="14"/>
  </si>
  <si>
    <t>　　年　月　日</t>
    <rPh sb="2" eb="3">
      <t>ネン</t>
    </rPh>
    <rPh sb="4" eb="5">
      <t>ツキ</t>
    </rPh>
    <rPh sb="6" eb="7">
      <t>ニチ</t>
    </rPh>
    <phoneticPr fontId="14"/>
  </si>
  <si>
    <t>をもって完成したので工事請負契約書</t>
    <phoneticPr fontId="6"/>
  </si>
  <si>
    <t>第32条第1項に基づき通知します。</t>
    <phoneticPr fontId="13"/>
  </si>
  <si>
    <t>記</t>
    <rPh sb="0" eb="1">
      <t>キ</t>
    </rPh>
    <phoneticPr fontId="13"/>
  </si>
  <si>
    <t>1．</t>
  </si>
  <si>
    <t>工　事　名</t>
  </si>
  <si>
    <t>2．</t>
    <phoneticPr fontId="14"/>
  </si>
  <si>
    <t>請負代金額</t>
  </si>
  <si>
    <t>3．</t>
    <phoneticPr fontId="14"/>
  </si>
  <si>
    <t>契約年月日</t>
  </si>
  <si>
    <t>　　　　年　月　日</t>
    <phoneticPr fontId="6"/>
  </si>
  <si>
    <t>4．</t>
    <phoneticPr fontId="14"/>
  </si>
  <si>
    <t>工　　　期</t>
    <rPh sb="0" eb="1">
      <t>コウ</t>
    </rPh>
    <rPh sb="4" eb="5">
      <t>キ</t>
    </rPh>
    <phoneticPr fontId="14"/>
  </si>
  <si>
    <t>自</t>
    <rPh sb="0" eb="1">
      <t>ジ</t>
    </rPh>
    <phoneticPr fontId="14"/>
  </si>
  <si>
    <t>至</t>
    <rPh sb="0" eb="1">
      <t>イタ</t>
    </rPh>
    <phoneticPr fontId="14"/>
  </si>
  <si>
    <t>(注)</t>
    <phoneticPr fontId="13"/>
  </si>
  <si>
    <t>本文の年月日は実際に完成した年月日を記載する</t>
    <rPh sb="0" eb="2">
      <t>ホンブン</t>
    </rPh>
    <rPh sb="18" eb="20">
      <t>キサイ</t>
    </rPh>
    <phoneticPr fontId="14"/>
  </si>
  <si>
    <t>￥</t>
  </si>
  <si>
    <t>令和〇年〇月〇日</t>
  </si>
  <si>
    <t>工事前払金申請書</t>
    <rPh sb="0" eb="2">
      <t>コウジ</t>
    </rPh>
    <rPh sb="2" eb="4">
      <t>マエバラ</t>
    </rPh>
    <rPh sb="4" eb="5">
      <t>キン</t>
    </rPh>
    <rPh sb="5" eb="8">
      <t>シンセイショ</t>
    </rPh>
    <phoneticPr fontId="14"/>
  </si>
  <si>
    <t>本店又は営業所</t>
    <rPh sb="0" eb="2">
      <t>ホンテン</t>
    </rPh>
    <rPh sb="2" eb="3">
      <t>マタ</t>
    </rPh>
    <rPh sb="4" eb="6">
      <t>エイギョウ</t>
    </rPh>
    <rPh sb="6" eb="7">
      <t>ジョ</t>
    </rPh>
    <phoneticPr fontId="14"/>
  </si>
  <si>
    <t>商号又は名称</t>
    <rPh sb="0" eb="2">
      <t>ショウゴウ</t>
    </rPh>
    <rPh sb="2" eb="3">
      <t>マタ</t>
    </rPh>
    <rPh sb="4" eb="6">
      <t>メイショウ</t>
    </rPh>
    <phoneticPr fontId="14"/>
  </si>
  <si>
    <t>氏名又は代表者名</t>
    <rPh sb="0" eb="2">
      <t>シメイ</t>
    </rPh>
    <rPh sb="2" eb="3">
      <t>マタ</t>
    </rPh>
    <rPh sb="4" eb="6">
      <t>ダイヒョウ</t>
    </rPh>
    <rPh sb="6" eb="7">
      <t>シャ</t>
    </rPh>
    <rPh sb="7" eb="8">
      <t>メイ</t>
    </rPh>
    <phoneticPr fontId="14"/>
  </si>
  <si>
    <t>　工事請負契約書の規定に基づき、下記により前払金をお支払いくださるよう別紙の西日本建設業保証株式会社発行の保証証書を添えて申請します。</t>
    <rPh sb="1" eb="3">
      <t>コウジ</t>
    </rPh>
    <rPh sb="3" eb="5">
      <t>ウケオイ</t>
    </rPh>
    <rPh sb="5" eb="8">
      <t>ケイヤクショ</t>
    </rPh>
    <rPh sb="9" eb="11">
      <t>キテイ</t>
    </rPh>
    <rPh sb="12" eb="13">
      <t>モト</t>
    </rPh>
    <rPh sb="16" eb="18">
      <t>カキ</t>
    </rPh>
    <rPh sb="21" eb="23">
      <t>マエバラ</t>
    </rPh>
    <rPh sb="23" eb="24">
      <t>キン</t>
    </rPh>
    <rPh sb="26" eb="28">
      <t>シハラ</t>
    </rPh>
    <phoneticPr fontId="14"/>
  </si>
  <si>
    <t>記</t>
    <rPh sb="0" eb="1">
      <t>キ</t>
    </rPh>
    <phoneticPr fontId="14"/>
  </si>
  <si>
    <t>工事名</t>
    <rPh sb="0" eb="1">
      <t>コト</t>
    </rPh>
    <rPh sb="1" eb="2">
      <t>メイ</t>
    </rPh>
    <phoneticPr fontId="14"/>
  </si>
  <si>
    <t>契約日</t>
    <rPh sb="0" eb="3">
      <t>ケイヤクビ</t>
    </rPh>
    <phoneticPr fontId="14"/>
  </si>
  <si>
    <t>工　期</t>
    <rPh sb="0" eb="1">
      <t>コウ</t>
    </rPh>
    <rPh sb="2" eb="3">
      <t>キ</t>
    </rPh>
    <phoneticPr fontId="14"/>
  </si>
  <si>
    <t>　　年　　月　　日</t>
    <phoneticPr fontId="14"/>
  </si>
  <si>
    <t>至</t>
    <rPh sb="0" eb="1">
      <t>イタル</t>
    </rPh>
    <phoneticPr fontId="14"/>
  </si>
  <si>
    <t>請負金額</t>
    <rPh sb="0" eb="2">
      <t>ウケオイ</t>
    </rPh>
    <rPh sb="2" eb="4">
      <t>キンガク</t>
    </rPh>
    <phoneticPr fontId="14"/>
  </si>
  <si>
    <t>金額</t>
    <rPh sb="0" eb="2">
      <t>キンガク</t>
    </rPh>
    <phoneticPr fontId="14"/>
  </si>
  <si>
    <t>百</t>
    <rPh sb="0" eb="1">
      <t>ヒャク</t>
    </rPh>
    <phoneticPr fontId="14"/>
  </si>
  <si>
    <t>千</t>
    <rPh sb="0" eb="1">
      <t>セン</t>
    </rPh>
    <phoneticPr fontId="14"/>
  </si>
  <si>
    <t>前払金額</t>
    <rPh sb="0" eb="2">
      <t>マエバラ</t>
    </rPh>
    <rPh sb="2" eb="4">
      <t>キンガク</t>
    </rPh>
    <phoneticPr fontId="14"/>
  </si>
  <si>
    <t>保証人</t>
    <rPh sb="0" eb="3">
      <t>ホショウニン</t>
    </rPh>
    <phoneticPr fontId="14"/>
  </si>
  <si>
    <t>預託金融機関名</t>
    <rPh sb="0" eb="2">
      <t>ヨタク</t>
    </rPh>
    <rPh sb="2" eb="4">
      <t>キンユウ</t>
    </rPh>
    <rPh sb="4" eb="6">
      <t>キカン</t>
    </rPh>
    <rPh sb="6" eb="7">
      <t>メイ</t>
    </rPh>
    <phoneticPr fontId="14"/>
  </si>
  <si>
    <t>保証番号</t>
    <rPh sb="0" eb="2">
      <t>ホショウ</t>
    </rPh>
    <rPh sb="2" eb="4">
      <t>バンゴウ</t>
    </rPh>
    <phoneticPr fontId="14"/>
  </si>
  <si>
    <t>第</t>
    <rPh sb="0" eb="1">
      <t>ダイ</t>
    </rPh>
    <phoneticPr fontId="6"/>
  </si>
  <si>
    <t>号</t>
    <rPh sb="0" eb="1">
      <t>ゴウ</t>
    </rPh>
    <phoneticPr fontId="6"/>
  </si>
  <si>
    <t>熊本市中央区手取本町１－１</t>
    <phoneticPr fontId="6"/>
  </si>
  <si>
    <t>株式会社　熊本工事</t>
    <phoneticPr fontId="6"/>
  </si>
  <si>
    <t>￥</t>
    <phoneticPr fontId="6"/>
  </si>
  <si>
    <t>西日本建設業保証　株式会社</t>
    <rPh sb="0" eb="1">
      <t>ニシ</t>
    </rPh>
    <rPh sb="1" eb="3">
      <t>ニホン</t>
    </rPh>
    <rPh sb="3" eb="6">
      <t>ケンセツギョウ</t>
    </rPh>
    <rPh sb="6" eb="8">
      <t>ホショウ</t>
    </rPh>
    <rPh sb="9" eb="13">
      <t>カブシキガイシャ</t>
    </rPh>
    <phoneticPr fontId="6"/>
  </si>
  <si>
    <t>○○銀行　○○支店</t>
    <rPh sb="2" eb="4">
      <t>ギンコウ</t>
    </rPh>
    <rPh sb="7" eb="9">
      <t>シテン</t>
    </rPh>
    <phoneticPr fontId="6"/>
  </si>
  <si>
    <r>
      <t>第　</t>
    </r>
    <r>
      <rPr>
        <sz val="10"/>
        <color rgb="FFFF0000"/>
        <rFont val="ＭＳ 明朝"/>
        <family val="1"/>
        <charset val="128"/>
      </rPr>
      <t>**********</t>
    </r>
    <r>
      <rPr>
        <sz val="10"/>
        <rFont val="ＭＳ 明朝"/>
        <family val="1"/>
        <charset val="128"/>
      </rPr>
      <t>　号</t>
    </r>
    <phoneticPr fontId="6"/>
  </si>
  <si>
    <t>別紙様式１（第７条第１項関係）</t>
    <phoneticPr fontId="6"/>
  </si>
  <si>
    <t>認定請求書</t>
    <rPh sb="0" eb="5">
      <t>ニンテイセイキュウショ</t>
    </rPh>
    <phoneticPr fontId="6"/>
  </si>
  <si>
    <t>記</t>
    <rPh sb="0" eb="1">
      <t>シルシ</t>
    </rPh>
    <phoneticPr fontId="6"/>
  </si>
  <si>
    <t>契約日</t>
    <rPh sb="0" eb="3">
      <t>ケイヤクビ</t>
    </rPh>
    <phoneticPr fontId="6"/>
  </si>
  <si>
    <t>工事名</t>
    <rPh sb="0" eb="3">
      <t>コウジメイ</t>
    </rPh>
    <phoneticPr fontId="6"/>
  </si>
  <si>
    <t>工期</t>
    <rPh sb="0" eb="2">
      <t>コウキ</t>
    </rPh>
    <phoneticPr fontId="6"/>
  </si>
  <si>
    <t>工事場所</t>
    <rPh sb="0" eb="4">
      <t>コウジバショ</t>
    </rPh>
    <phoneticPr fontId="6"/>
  </si>
  <si>
    <t>請負代金額</t>
    <rPh sb="0" eb="5">
      <t>ウケオイダイキンガク</t>
    </rPh>
    <phoneticPr fontId="6"/>
  </si>
  <si>
    <t>（注）債務負担行為に基づく契約の場合は請負代金額欄の下段に各年度
　　の出来高予定額を記入すること。</t>
    <phoneticPr fontId="6"/>
  </si>
  <si>
    <t>【記載例】</t>
    <phoneticPr fontId="6"/>
  </si>
  <si>
    <t>（出来高予定額）</t>
    <phoneticPr fontId="6"/>
  </si>
  <si>
    <t>令和○○年度</t>
    <rPh sb="0" eb="2">
      <t>レイワ</t>
    </rPh>
    <rPh sb="4" eb="6">
      <t>ネンド</t>
    </rPh>
    <phoneticPr fontId="6"/>
  </si>
  <si>
    <t>￥△△△</t>
    <phoneticPr fontId="6"/>
  </si>
  <si>
    <t>令和□□年度</t>
    <phoneticPr fontId="6"/>
  </si>
  <si>
    <t>￥×××</t>
    <phoneticPr fontId="6"/>
  </si>
  <si>
    <t>別紙様式２（第７条第１項関係）</t>
    <phoneticPr fontId="6"/>
  </si>
  <si>
    <t>工事履行報告書</t>
    <phoneticPr fontId="6"/>
  </si>
  <si>
    <t>　　　　　　　　　　　　　　　　　（　　月分）</t>
    <rPh sb="20" eb="21">
      <t>ガツ</t>
    </rPh>
    <rPh sb="21" eb="22">
      <t>ブン</t>
    </rPh>
    <phoneticPr fontId="6"/>
  </si>
  <si>
    <t>月別</t>
    <rPh sb="0" eb="1">
      <t>ツキ</t>
    </rPh>
    <rPh sb="1" eb="2">
      <t>ベツ</t>
    </rPh>
    <phoneticPr fontId="6"/>
  </si>
  <si>
    <t>予定工程　％
(　)は工程変更後</t>
    <rPh sb="0" eb="4">
      <t>ヨテイコウテイ</t>
    </rPh>
    <phoneticPr fontId="6"/>
  </si>
  <si>
    <t>実施工程　％</t>
    <rPh sb="0" eb="4">
      <t>ジッシコウテイ</t>
    </rPh>
    <phoneticPr fontId="6"/>
  </si>
  <si>
    <t>備考</t>
    <rPh sb="0" eb="2">
      <t>ビコウ</t>
    </rPh>
    <phoneticPr fontId="6"/>
  </si>
  <si>
    <t>（記事欄）</t>
    <rPh sb="1" eb="4">
      <t>キジラン</t>
    </rPh>
    <phoneticPr fontId="6"/>
  </si>
  <si>
    <t>課長</t>
    <rPh sb="0" eb="2">
      <t>カチョウ</t>
    </rPh>
    <phoneticPr fontId="6"/>
  </si>
  <si>
    <t>副課長</t>
    <rPh sb="0" eb="3">
      <t>フクカチョウ</t>
    </rPh>
    <phoneticPr fontId="6"/>
  </si>
  <si>
    <t>主査</t>
    <rPh sb="0" eb="2">
      <t>シュサ</t>
    </rPh>
    <phoneticPr fontId="6"/>
  </si>
  <si>
    <t>監督員</t>
    <rPh sb="0" eb="3">
      <t>カントクイン</t>
    </rPh>
    <phoneticPr fontId="6"/>
  </si>
  <si>
    <t>現　場
代理人</t>
    <rPh sb="0" eb="1">
      <t>ゲン</t>
    </rPh>
    <rPh sb="2" eb="3">
      <t>バ</t>
    </rPh>
    <rPh sb="4" eb="7">
      <t>ダイリニン</t>
    </rPh>
    <phoneticPr fontId="6"/>
  </si>
  <si>
    <t>主任
（監理）
技術者</t>
    <rPh sb="0" eb="2">
      <t>シュニン</t>
    </rPh>
    <rPh sb="4" eb="6">
      <t>カンリ</t>
    </rPh>
    <rPh sb="8" eb="11">
      <t>ギジュツシャ</t>
    </rPh>
    <phoneticPr fontId="6"/>
  </si>
  <si>
    <r>
      <rPr>
        <b/>
        <sz val="18"/>
        <color rgb="FFFF0000"/>
        <rFont val="Meiryo UI"/>
        <family val="3"/>
        <charset val="128"/>
      </rPr>
      <t>熊本市長あて（競輪事業等の特別会計を除く）</t>
    </r>
    <r>
      <rPr>
        <b/>
        <sz val="18"/>
        <color rgb="FF0000FF"/>
        <rFont val="Meiryo UI"/>
        <family val="3"/>
        <charset val="128"/>
      </rPr>
      <t xml:space="preserve">
</t>
    </r>
    <r>
      <rPr>
        <sz val="18"/>
        <color theme="1"/>
        <rFont val="Meiryo UI"/>
        <family val="3"/>
        <charset val="128"/>
      </rPr>
      <t>の場合は、以下の請求書を使用してください。</t>
    </r>
    <rPh sb="0" eb="4">
      <t>クマモトシチョウ</t>
    </rPh>
    <rPh sb="7" eb="9">
      <t>ケイリン</t>
    </rPh>
    <rPh sb="9" eb="11">
      <t>ジギョウ</t>
    </rPh>
    <rPh sb="11" eb="12">
      <t>トウ</t>
    </rPh>
    <rPh sb="13" eb="15">
      <t>トクベツ</t>
    </rPh>
    <rPh sb="15" eb="17">
      <t>カイケイ</t>
    </rPh>
    <rPh sb="18" eb="19">
      <t>ノゾ</t>
    </rPh>
    <rPh sb="23" eb="25">
      <t>バアイ</t>
    </rPh>
    <rPh sb="27" eb="29">
      <t>イカ</t>
    </rPh>
    <rPh sb="30" eb="33">
      <t>セイキュウショ</t>
    </rPh>
    <rPh sb="34" eb="36">
      <t>シヨウ</t>
    </rPh>
    <phoneticPr fontId="6"/>
  </si>
  <si>
    <r>
      <rPr>
        <b/>
        <sz val="18"/>
        <color rgb="FFFF0000"/>
        <rFont val="Meiryo UI"/>
        <family val="3"/>
        <charset val="128"/>
      </rPr>
      <t>上下水道・交通・病院事業管理者あて、競輪事業等の特別会計</t>
    </r>
    <r>
      <rPr>
        <b/>
        <sz val="18"/>
        <color rgb="FF0000FF"/>
        <rFont val="Meiryo UI"/>
        <family val="3"/>
        <charset val="128"/>
      </rPr>
      <t xml:space="preserve">
</t>
    </r>
    <r>
      <rPr>
        <sz val="18"/>
        <color theme="1"/>
        <rFont val="Meiryo UI"/>
        <family val="3"/>
        <charset val="128"/>
      </rPr>
      <t>の場合は、以下の請求書を使用してください。</t>
    </r>
    <rPh sb="0" eb="4">
      <t>ジョウゲスイドウ</t>
    </rPh>
    <rPh sb="5" eb="7">
      <t>コウツウ</t>
    </rPh>
    <rPh sb="8" eb="10">
      <t>ビョウイン</t>
    </rPh>
    <rPh sb="10" eb="15">
      <t>ジギョウカンリシャ</t>
    </rPh>
    <rPh sb="18" eb="22">
      <t>ケイリンジギョウ</t>
    </rPh>
    <rPh sb="22" eb="23">
      <t>トウ</t>
    </rPh>
    <rPh sb="24" eb="26">
      <t>トクベツ</t>
    </rPh>
    <rPh sb="26" eb="28">
      <t>カイケイ</t>
    </rPh>
    <phoneticPr fontId="6"/>
  </si>
  <si>
    <t>請　　　求　　　書</t>
    <rPh sb="0" eb="1">
      <t>ショウ</t>
    </rPh>
    <rPh sb="4" eb="5">
      <t>モトム</t>
    </rPh>
    <rPh sb="8" eb="9">
      <t>ショ</t>
    </rPh>
    <phoneticPr fontId="14"/>
  </si>
  <si>
    <t>年　　月　　日</t>
    <rPh sb="0" eb="1">
      <t>ネン</t>
    </rPh>
    <rPh sb="3" eb="4">
      <t>ガツ</t>
    </rPh>
    <rPh sb="6" eb="7">
      <t>ヒ</t>
    </rPh>
    <phoneticPr fontId="6"/>
  </si>
  <si>
    <t>住所　</t>
    <rPh sb="0" eb="2">
      <t>ジュウショ</t>
    </rPh>
    <phoneticPr fontId="6"/>
  </si>
  <si>
    <t>住所</t>
    <rPh sb="0" eb="2">
      <t>ジュウショ</t>
    </rPh>
    <phoneticPr fontId="14"/>
  </si>
  <si>
    <t>代表者役職・氏名　</t>
    <rPh sb="0" eb="3">
      <t>ダイヒョウシャ</t>
    </rPh>
    <rPh sb="3" eb="5">
      <t>ヤクショク</t>
    </rPh>
    <rPh sb="6" eb="8">
      <t>シメイ</t>
    </rPh>
    <phoneticPr fontId="6"/>
  </si>
  <si>
    <t>登録番号</t>
    <rPh sb="0" eb="4">
      <t>トウロクバンゴウ</t>
    </rPh>
    <phoneticPr fontId="6"/>
  </si>
  <si>
    <t>Ｔ</t>
    <phoneticPr fontId="6"/>
  </si>
  <si>
    <t>請求額</t>
    <rPh sb="0" eb="2">
      <t>セイキュウ</t>
    </rPh>
    <phoneticPr fontId="6"/>
  </si>
  <si>
    <t>金</t>
    <rPh sb="0" eb="1">
      <t>キン</t>
    </rPh>
    <phoneticPr fontId="14"/>
  </si>
  <si>
    <t>十</t>
    <rPh sb="0" eb="1">
      <t>ジュウ</t>
    </rPh>
    <phoneticPr fontId="14"/>
  </si>
  <si>
    <t>億</t>
    <rPh sb="0" eb="1">
      <t>オク</t>
    </rPh>
    <phoneticPr fontId="14"/>
  </si>
  <si>
    <t>万</t>
    <rPh sb="0" eb="1">
      <t>マン</t>
    </rPh>
    <phoneticPr fontId="14"/>
  </si>
  <si>
    <t xml:space="preserve"> 額</t>
    <rPh sb="1" eb="2">
      <t>ガク</t>
    </rPh>
    <phoneticPr fontId="14"/>
  </si>
  <si>
    <t>の代金として</t>
    <rPh sb="1" eb="3">
      <t>ダイキン</t>
    </rPh>
    <phoneticPr fontId="14"/>
  </si>
  <si>
    <t>上記の金額を請求します。</t>
    <rPh sb="0" eb="2">
      <t>ジョウキ</t>
    </rPh>
    <rPh sb="3" eb="5">
      <t>キンガク</t>
    </rPh>
    <rPh sb="6" eb="8">
      <t>セイキュウ</t>
    </rPh>
    <phoneticPr fontId="14"/>
  </si>
  <si>
    <t>請負代金額（１０％対象）　※部分払の場合は、検査額</t>
    <rPh sb="0" eb="5">
      <t>ウケオイダイキンガク</t>
    </rPh>
    <rPh sb="9" eb="11">
      <t>タイショウ</t>
    </rPh>
    <rPh sb="14" eb="17">
      <t>ブブンバラ</t>
    </rPh>
    <rPh sb="18" eb="20">
      <t>バアイ</t>
    </rPh>
    <rPh sb="22" eb="24">
      <t>ケンサ</t>
    </rPh>
    <rPh sb="24" eb="25">
      <t>ガク</t>
    </rPh>
    <phoneticPr fontId="6"/>
  </si>
  <si>
    <t>金
額</t>
    <rPh sb="0" eb="1">
      <t>キン</t>
    </rPh>
    <rPh sb="3" eb="4">
      <t>ガク</t>
    </rPh>
    <phoneticPr fontId="14"/>
  </si>
  <si>
    <t>（うち消費税額10％</t>
    <rPh sb="3" eb="7">
      <t>ショウヒゼイガク</t>
    </rPh>
    <phoneticPr fontId="6"/>
  </si>
  <si>
    <t>受領済額（既に受け取った前払金等の合計額）</t>
    <rPh sb="0" eb="3">
      <t>ジュリョウスミ</t>
    </rPh>
    <rPh sb="3" eb="4">
      <t>ガク</t>
    </rPh>
    <rPh sb="5" eb="6">
      <t>スデ</t>
    </rPh>
    <rPh sb="7" eb="8">
      <t>ウ</t>
    </rPh>
    <rPh sb="9" eb="10">
      <t>ト</t>
    </rPh>
    <rPh sb="12" eb="15">
      <t>マエバライキン</t>
    </rPh>
    <rPh sb="15" eb="16">
      <t>トウ</t>
    </rPh>
    <rPh sb="17" eb="20">
      <t>ゴウケイガク</t>
    </rPh>
    <phoneticPr fontId="6"/>
  </si>
  <si>
    <t>振 　込　 先 　口 　座 　名</t>
    <rPh sb="0" eb="1">
      <t>ブルイ</t>
    </rPh>
    <rPh sb="3" eb="4">
      <t>コミ</t>
    </rPh>
    <rPh sb="6" eb="7">
      <t>サキ</t>
    </rPh>
    <rPh sb="9" eb="10">
      <t>クチ</t>
    </rPh>
    <rPh sb="12" eb="13">
      <t>ザ</t>
    </rPh>
    <rPh sb="15" eb="16">
      <t>メイ</t>
    </rPh>
    <phoneticPr fontId="14"/>
  </si>
  <si>
    <t>金融機関名</t>
    <rPh sb="0" eb="2">
      <t>キンユウ</t>
    </rPh>
    <rPh sb="2" eb="5">
      <t>キカンメイ</t>
    </rPh>
    <phoneticPr fontId="14"/>
  </si>
  <si>
    <t>預金種目</t>
    <rPh sb="0" eb="2">
      <t>ヨキン</t>
    </rPh>
    <rPh sb="2" eb="4">
      <t>シュモク</t>
    </rPh>
    <phoneticPr fontId="14"/>
  </si>
  <si>
    <t>普通　・　当座　・　その他（　　　）</t>
    <rPh sb="0" eb="2">
      <t>フツウ</t>
    </rPh>
    <rPh sb="4" eb="6">
      <t>トウザ</t>
    </rPh>
    <rPh sb="11" eb="12">
      <t>タ</t>
    </rPh>
    <phoneticPr fontId="14"/>
  </si>
  <si>
    <t>口座番号</t>
    <rPh sb="0" eb="2">
      <t>コウザ</t>
    </rPh>
    <rPh sb="2" eb="4">
      <t>バンゴウ</t>
    </rPh>
    <phoneticPr fontId="14"/>
  </si>
  <si>
    <t>（フリガナ）</t>
    <phoneticPr fontId="14"/>
  </si>
  <si>
    <t>口座名義人</t>
    <rPh sb="0" eb="2">
      <t>コウザ</t>
    </rPh>
    <rPh sb="2" eb="4">
      <t>メイギ</t>
    </rPh>
    <rPh sb="4" eb="5">
      <t>ニン</t>
    </rPh>
    <phoneticPr fontId="14"/>
  </si>
  <si>
    <t>請求書作成前に、請求の種類を選択してください。（完了払、前金払（中間前金払）、部分払、単価契約の実績払）</t>
    <rPh sb="0" eb="3">
      <t>セイキュウショ</t>
    </rPh>
    <rPh sb="3" eb="6">
      <t>サクセイマエ</t>
    </rPh>
    <rPh sb="8" eb="10">
      <t>セイキュウ</t>
    </rPh>
    <rPh sb="11" eb="13">
      <t>シュルイ</t>
    </rPh>
    <rPh sb="14" eb="16">
      <t>センタク</t>
    </rPh>
    <rPh sb="24" eb="27">
      <t>カンリョウバラ</t>
    </rPh>
    <rPh sb="28" eb="31">
      <t>マエキンバラ</t>
    </rPh>
    <rPh sb="32" eb="35">
      <t>チュウカンマエ</t>
    </rPh>
    <rPh sb="35" eb="37">
      <t>キンバラ</t>
    </rPh>
    <rPh sb="39" eb="42">
      <t>ブブンバラ</t>
    </rPh>
    <rPh sb="43" eb="47">
      <t>タンカケイヤク</t>
    </rPh>
    <rPh sb="48" eb="51">
      <t>ジッセキバラ</t>
    </rPh>
    <phoneticPr fontId="6"/>
  </si>
  <si>
    <t>完了払</t>
  </si>
  <si>
    <t>氏名</t>
    <rPh sb="0" eb="2">
      <t>シメイ</t>
    </rPh>
    <phoneticPr fontId="14"/>
  </si>
  <si>
    <t>株式会社　熊本工事</t>
    <rPh sb="7" eb="9">
      <t>コウジ</t>
    </rPh>
    <phoneticPr fontId="6"/>
  </si>
  <si>
    <t>Ｔ*************</t>
    <phoneticPr fontId="6"/>
  </si>
  <si>
    <t>○○○○○○○○○○○○○○工事</t>
    <rPh sb="14" eb="16">
      <t>コウジ</t>
    </rPh>
    <phoneticPr fontId="6"/>
  </si>
  <si>
    <t>完成払</t>
    <rPh sb="0" eb="2">
      <t>カンセイ</t>
    </rPh>
    <rPh sb="2" eb="3">
      <t>バライ</t>
    </rPh>
    <phoneticPr fontId="6"/>
  </si>
  <si>
    <t>請負代金額（１０％対象）※【部分払】の場合は、検査額</t>
    <rPh sb="0" eb="5">
      <t>ウケオイダイキンガク</t>
    </rPh>
    <rPh sb="9" eb="11">
      <t>タイショウ</t>
    </rPh>
    <rPh sb="14" eb="17">
      <t>ブブンバラ</t>
    </rPh>
    <rPh sb="19" eb="21">
      <t>バアイ</t>
    </rPh>
    <rPh sb="23" eb="25">
      <t>ケンサ</t>
    </rPh>
    <rPh sb="25" eb="26">
      <t>ガク</t>
    </rPh>
    <phoneticPr fontId="6"/>
  </si>
  <si>
    <t>*******</t>
    <phoneticPr fontId="6"/>
  </si>
  <si>
    <t>カ）クマモトコウジ
ダイヒヨウトリシマリヤク　クマモト　タロウ</t>
    <phoneticPr fontId="6"/>
  </si>
  <si>
    <t>株式会社　熊本工事
代表取締役　熊本　太郎</t>
    <rPh sb="0" eb="4">
      <t>カブシキガイシャ</t>
    </rPh>
    <rPh sb="5" eb="7">
      <t>クマモト</t>
    </rPh>
    <rPh sb="7" eb="9">
      <t>コウジ</t>
    </rPh>
    <rPh sb="10" eb="15">
      <t>ダイヒョウトリシマリヤク</t>
    </rPh>
    <rPh sb="16" eb="18">
      <t>クマモト</t>
    </rPh>
    <rPh sb="19" eb="21">
      <t>タロウ</t>
    </rPh>
    <phoneticPr fontId="6"/>
  </si>
  <si>
    <t>契約保証金還付請求書</t>
    <rPh sb="0" eb="2">
      <t>ケイヤク</t>
    </rPh>
    <rPh sb="2" eb="5">
      <t>ホショウキン</t>
    </rPh>
    <rPh sb="5" eb="7">
      <t>カンプ</t>
    </rPh>
    <rPh sb="7" eb="9">
      <t>セイキュウ</t>
    </rPh>
    <rPh sb="9" eb="10">
      <t>ショ</t>
    </rPh>
    <phoneticPr fontId="6"/>
  </si>
  <si>
    <t>２　請求金額</t>
    <rPh sb="2" eb="5">
      <t>セイキュウキン</t>
    </rPh>
    <phoneticPr fontId="6"/>
  </si>
  <si>
    <t>３　還付の事由</t>
    <rPh sb="2" eb="4">
      <t>カンプ</t>
    </rPh>
    <rPh sb="5" eb="7">
      <t>ジユウ</t>
    </rPh>
    <phoneticPr fontId="6"/>
  </si>
  <si>
    <t>　上記のとおり、契約保証金の還付を請求します。</t>
    <phoneticPr fontId="6"/>
  </si>
  <si>
    <t>　　　　年　　月　　日</t>
    <phoneticPr fontId="6"/>
  </si>
  <si>
    <t>（口座振替先）</t>
    <phoneticPr fontId="6"/>
  </si>
  <si>
    <t>銀行</t>
    <rPh sb="0" eb="2">
      <t>ギンコウ</t>
    </rPh>
    <phoneticPr fontId="6"/>
  </si>
  <si>
    <t>信用金庫</t>
    <rPh sb="0" eb="4">
      <t>シンヨウキンコ</t>
    </rPh>
    <phoneticPr fontId="6"/>
  </si>
  <si>
    <t>支店</t>
    <rPh sb="0" eb="2">
      <t>シテン</t>
    </rPh>
    <phoneticPr fontId="6"/>
  </si>
  <si>
    <t>信用組合</t>
    <rPh sb="0" eb="4">
      <t>シンヨウクミアイ</t>
    </rPh>
    <phoneticPr fontId="6"/>
  </si>
  <si>
    <t>口座種別</t>
    <rPh sb="0" eb="4">
      <t>コウザシュベツ</t>
    </rPh>
    <phoneticPr fontId="6"/>
  </si>
  <si>
    <t>普通　・　当座</t>
    <rPh sb="0" eb="2">
      <t>フツウ</t>
    </rPh>
    <rPh sb="5" eb="7">
      <t>トウザ</t>
    </rPh>
    <phoneticPr fontId="6"/>
  </si>
  <si>
    <t>口座番号</t>
    <rPh sb="0" eb="4">
      <t>コウザバンゴウ</t>
    </rPh>
    <phoneticPr fontId="6"/>
  </si>
  <si>
    <t>口座名義人</t>
    <rPh sb="0" eb="5">
      <t>コウザメイギニン</t>
    </rPh>
    <phoneticPr fontId="6"/>
  </si>
  <si>
    <t>免税事業者届出書</t>
  </si>
  <si>
    <t>様式第４号</t>
    <rPh sb="0" eb="3">
      <t>ヨウシキダイ</t>
    </rPh>
    <rPh sb="4" eb="5">
      <t>ゴウ</t>
    </rPh>
    <phoneticPr fontId="6"/>
  </si>
  <si>
    <t>様式第３号</t>
    <rPh sb="0" eb="3">
      <t>ヨウシキダイ</t>
    </rPh>
    <rPh sb="4" eb="5">
      <t>ゴウ</t>
    </rPh>
    <phoneticPr fontId="6"/>
  </si>
  <si>
    <t>課税（免税）事業者届出書</t>
    <rPh sb="0" eb="2">
      <t>カゼイ</t>
    </rPh>
    <phoneticPr fontId="6"/>
  </si>
  <si>
    <t>免税事業者届出書に修正</t>
    <rPh sb="9" eb="11">
      <t>シュウセイ</t>
    </rPh>
    <phoneticPr fontId="6"/>
  </si>
  <si>
    <t>契約保証金納付書</t>
    <rPh sb="0" eb="8">
      <t>ケイヤクホショウキンノウフショ</t>
    </rPh>
    <phoneticPr fontId="6"/>
  </si>
  <si>
    <t>様式第４号の文言を追加</t>
    <rPh sb="0" eb="2">
      <t>ヨウシキ</t>
    </rPh>
    <rPh sb="2" eb="3">
      <t>ダイ</t>
    </rPh>
    <rPh sb="4" eb="5">
      <t>ゴウ</t>
    </rPh>
    <rPh sb="6" eb="8">
      <t>モンゴン</t>
    </rPh>
    <rPh sb="9" eb="11">
      <t>ツイカ</t>
    </rPh>
    <phoneticPr fontId="6"/>
  </si>
  <si>
    <t>監理技術者兼任届兼監理技術者補佐通知書</t>
    <rPh sb="0" eb="2">
      <t>カンリ</t>
    </rPh>
    <rPh sb="2" eb="5">
      <t>ギジュツシャ</t>
    </rPh>
    <rPh sb="5" eb="7">
      <t>ケンニン</t>
    </rPh>
    <rPh sb="7" eb="8">
      <t>トドケ</t>
    </rPh>
    <rPh sb="8" eb="9">
      <t>ケン</t>
    </rPh>
    <rPh sb="9" eb="11">
      <t>カンリ</t>
    </rPh>
    <rPh sb="11" eb="14">
      <t>ギジュツシャ</t>
    </rPh>
    <rPh sb="14" eb="16">
      <t>ホサ</t>
    </rPh>
    <rPh sb="16" eb="18">
      <t>ツウチ</t>
    </rPh>
    <rPh sb="18" eb="19">
      <t>ショ</t>
    </rPh>
    <phoneticPr fontId="6"/>
  </si>
  <si>
    <t>様式第３号の文言を追加</t>
    <rPh sb="0" eb="2">
      <t>ヨウシキ</t>
    </rPh>
    <rPh sb="2" eb="3">
      <t>ダイ</t>
    </rPh>
    <rPh sb="4" eb="5">
      <t>ゴウ</t>
    </rPh>
    <rPh sb="6" eb="8">
      <t>モンゴン</t>
    </rPh>
    <rPh sb="9" eb="11">
      <t>ツイカ</t>
    </rPh>
    <phoneticPr fontId="6"/>
  </si>
  <si>
    <t>様式第４号→様式第３号</t>
    <rPh sb="6" eb="8">
      <t>ヨウシキ</t>
    </rPh>
    <rPh sb="8" eb="9">
      <t>ダイ</t>
    </rPh>
    <rPh sb="10" eb="11">
      <t>ゴウ</t>
    </rPh>
    <phoneticPr fontId="6"/>
  </si>
  <si>
    <t>現場代理人等通知書</t>
    <phoneticPr fontId="6"/>
  </si>
  <si>
    <t>若手技術者→若手・女性技術者</t>
    <rPh sb="0" eb="5">
      <t>ワカテギジュツシャ</t>
    </rPh>
    <rPh sb="6" eb="8">
      <t>ワカテ</t>
    </rPh>
    <rPh sb="9" eb="14">
      <t>ジョセイギジュツシャ</t>
    </rPh>
    <phoneticPr fontId="6"/>
  </si>
  <si>
    <t>様式廃止</t>
    <rPh sb="0" eb="2">
      <t>ヨウシキ</t>
    </rPh>
    <rPh sb="2" eb="4">
      <t>ハイシ</t>
    </rPh>
    <phoneticPr fontId="6"/>
  </si>
  <si>
    <t>　工事請負契約書第３５条第５項に基づき、下記工事の中間前金払の認定を請求します。</t>
    <phoneticPr fontId="6"/>
  </si>
  <si>
    <t>建退協・法定外労災関係</t>
    <rPh sb="0" eb="3">
      <t>ケンタイキョウ</t>
    </rPh>
    <rPh sb="4" eb="9">
      <t>ホウテイガイロウサイ</t>
    </rPh>
    <rPh sb="9" eb="11">
      <t>カンケイ</t>
    </rPh>
    <phoneticPr fontId="6"/>
  </si>
  <si>
    <t>建退共及び法定外労災補償に関する提出書類等について確認するのリンク先修正</t>
    <rPh sb="33" eb="34">
      <t>サキ</t>
    </rPh>
    <rPh sb="34" eb="36">
      <t>シュウセイ</t>
    </rPh>
    <phoneticPr fontId="6"/>
  </si>
  <si>
    <t>C3</t>
    <phoneticPr fontId="6"/>
  </si>
  <si>
    <t>チェックリストを更新</t>
    <rPh sb="8" eb="10">
      <t>コウシン</t>
    </rPh>
    <phoneticPr fontId="6"/>
  </si>
  <si>
    <t>無購入申出書の四捨五入の計算式修正</t>
    <rPh sb="0" eb="6">
      <t>ムコウニュウモウシデショ</t>
    </rPh>
    <rPh sb="7" eb="11">
      <t>シシャゴニュウ</t>
    </rPh>
    <rPh sb="12" eb="15">
      <t>ケイサンシキ</t>
    </rPh>
    <rPh sb="15" eb="17">
      <t>シュウセイ</t>
    </rPh>
    <phoneticPr fontId="6"/>
  </si>
  <si>
    <t>建設工事の工期における余裕期間の設定について</t>
    <phoneticPr fontId="6"/>
  </si>
  <si>
    <t>工期通知書</t>
    <rPh sb="0" eb="5">
      <t>コウキツウチショ</t>
    </rPh>
    <phoneticPr fontId="6"/>
  </si>
  <si>
    <r>
      <t>「令和７年３月３１日以降の・・」→「令和</t>
    </r>
    <r>
      <rPr>
        <u/>
        <sz val="10"/>
        <color theme="1"/>
        <rFont val="メイリオ"/>
        <family val="3"/>
        <charset val="128"/>
      </rPr>
      <t>８</t>
    </r>
    <r>
      <rPr>
        <sz val="10"/>
        <color theme="1"/>
        <rFont val="メイリオ"/>
        <family val="3"/>
        <charset val="128"/>
      </rPr>
      <t>年３月３１日以降の・・」</t>
    </r>
    <phoneticPr fontId="6"/>
  </si>
  <si>
    <t>特例監理技術者</t>
    <rPh sb="0" eb="7">
      <t>トクレイカンリギジュツシャ</t>
    </rPh>
    <phoneticPr fontId="6"/>
  </si>
  <si>
    <t>特例監理技術者</t>
    <rPh sb="0" eb="4">
      <t>トクレイカンリ</t>
    </rPh>
    <rPh sb="4" eb="7">
      <t>ギジュツシャ</t>
    </rPh>
    <phoneticPr fontId="6"/>
  </si>
  <si>
    <t>役職の入力リストに”特例監理技術者”、”監理技術者補佐”を追加</t>
    <rPh sb="0" eb="2">
      <t>ヤクショク</t>
    </rPh>
    <rPh sb="3" eb="5">
      <t>ニュウリョク</t>
    </rPh>
    <rPh sb="10" eb="12">
      <t>トクレイ</t>
    </rPh>
    <rPh sb="12" eb="17">
      <t>カンリギジュツシャ</t>
    </rPh>
    <rPh sb="20" eb="22">
      <t>カンリ</t>
    </rPh>
    <rPh sb="22" eb="25">
      <t>ギジュツシャ</t>
    </rPh>
    <rPh sb="25" eb="27">
      <t>ホサ</t>
    </rPh>
    <rPh sb="29" eb="31">
      <t>ツイカ</t>
    </rPh>
    <phoneticPr fontId="6"/>
  </si>
  <si>
    <t>監理技術者補佐</t>
    <rPh sb="0" eb="2">
      <t>カンリ</t>
    </rPh>
    <rPh sb="2" eb="5">
      <t>ギジュツシャ</t>
    </rPh>
    <rPh sb="5" eb="7">
      <t>ホサ</t>
    </rPh>
    <phoneticPr fontId="6"/>
  </si>
  <si>
    <t>【作成例】経歴書、
監理技術者兼任届兼監理技術者補佐通知書、
【作成例】監理技術者兼任届兼監理技術者補佐通知書</t>
    <phoneticPr fontId="6"/>
  </si>
  <si>
    <t>健康保険被保険者証廃止に伴い、健康保険被保険者証の記載を削除</t>
    <rPh sb="0" eb="11">
      <t>ケンコウホケンヒホケンシャショウハイシ</t>
    </rPh>
    <rPh sb="12" eb="13">
      <t>トモナ</t>
    </rPh>
    <rPh sb="25" eb="27">
      <t>キサイ</t>
    </rPh>
    <rPh sb="28" eb="30">
      <t>サクジョ</t>
    </rPh>
    <phoneticPr fontId="6"/>
  </si>
  <si>
    <t>※ただし、適正工期がある場合において、上記４及び５に令和９年３月３１日以降の日付を記入したときは、関係機関の承認が得られた場合に限り有効とする。</t>
    <phoneticPr fontId="6"/>
  </si>
  <si>
    <t>工期通知書
その他記載例年度更新</t>
    <rPh sb="0" eb="5">
      <t>コウキツウチショ</t>
    </rPh>
    <rPh sb="8" eb="9">
      <t>タ</t>
    </rPh>
    <rPh sb="9" eb="12">
      <t>キサイレイ</t>
    </rPh>
    <rPh sb="12" eb="16">
      <t>ネンドコウシン</t>
    </rPh>
    <phoneticPr fontId="6"/>
  </si>
  <si>
    <t>「熊本市建設工事技術者及び現場代理人取扱要領」改正に伴う変更（専任特例１号等）</t>
    <rPh sb="31" eb="35">
      <t>センニントクレイ</t>
    </rPh>
    <rPh sb="36" eb="37">
      <t>ゴウ</t>
    </rPh>
    <rPh sb="37" eb="38">
      <t>トウ</t>
    </rPh>
    <phoneticPr fontId="6"/>
  </si>
  <si>
    <t>【追加】
・専任特例の規定による主任（監理）技術者・営業所技術者等兼任届（【作成例】も）
・人員の配置を示す計画書（国交省HPへのリンク）
【削除】
・監理技術者兼任届兼監理技術者補佐通知書（【作成例】も）</t>
    <rPh sb="1" eb="3">
      <t>ツイカ</t>
    </rPh>
    <rPh sb="46" eb="48">
      <t>ジンイン</t>
    </rPh>
    <rPh sb="49" eb="51">
      <t>ハイチ</t>
    </rPh>
    <rPh sb="52" eb="53">
      <t>シメ</t>
    </rPh>
    <rPh sb="54" eb="57">
      <t>ケイカクショ</t>
    </rPh>
    <rPh sb="58" eb="61">
      <t>コッコウショウ</t>
    </rPh>
    <rPh sb="71" eb="73">
      <t>サクジョ</t>
    </rPh>
    <phoneticPr fontId="6"/>
  </si>
  <si>
    <r>
      <rPr>
        <sz val="10"/>
        <rFont val="ＭＳ 明朝"/>
        <family val="1"/>
      </rPr>
      <t>主任（監理）技術者  氏名</t>
    </r>
  </si>
  <si>
    <r>
      <rPr>
        <sz val="10"/>
        <rFont val="ＭＳ 明朝"/>
        <family val="1"/>
      </rPr>
      <t>兼任可能理由</t>
    </r>
  </si>
  <si>
    <r>
      <rPr>
        <sz val="10"/>
        <rFont val="ＭＳ 明朝"/>
        <family val="1"/>
      </rPr>
      <t>発注者</t>
    </r>
  </si>
  <si>
    <r>
      <rPr>
        <sz val="10"/>
        <rFont val="ＭＳ 明朝"/>
        <family val="1"/>
      </rPr>
      <t>工事名</t>
    </r>
  </si>
  <si>
    <r>
      <rPr>
        <sz val="10"/>
        <rFont val="ＭＳ 明朝"/>
        <family val="1"/>
      </rPr>
      <t>工事場所</t>
    </r>
  </si>
  <si>
    <r>
      <rPr>
        <sz val="10"/>
        <rFont val="ＭＳ 明朝"/>
        <family val="1"/>
      </rPr>
      <t>原請負代金額（注１）</t>
    </r>
  </si>
  <si>
    <r>
      <rPr>
        <sz val="10"/>
        <rFont val="ＭＳ 明朝"/>
        <family val="1"/>
      </rPr>
      <t>工事期間</t>
    </r>
  </si>
  <si>
    <r>
      <rPr>
        <sz val="10"/>
        <rFont val="ＭＳ 明朝"/>
        <family val="1"/>
      </rPr>
      <t>監督員所属・氏名</t>
    </r>
  </si>
  <si>
    <r>
      <rPr>
        <sz val="10"/>
        <rFont val="ＭＳ 明朝"/>
        <family val="1"/>
      </rPr>
      <t>監理技術者補佐氏名</t>
    </r>
  </si>
  <si>
    <r>
      <rPr>
        <sz val="10"/>
        <rFont val="ＭＳ 明朝"/>
        <family val="1"/>
      </rPr>
      <t>資格・経歴等</t>
    </r>
  </si>
  <si>
    <r>
      <rPr>
        <sz val="10"/>
        <rFont val="ＭＳ 明朝"/>
        <family val="1"/>
      </rPr>
      <t>別紙経歴書のとおり</t>
    </r>
  </si>
  <si>
    <t>専任特例の規定による主任（監理）技術者・営業所技術者等兼任届</t>
    <phoneticPr fontId="6"/>
  </si>
  <si>
    <t>様式第２号</t>
    <rPh sb="0" eb="3">
      <t>ヨウシキダイ</t>
    </rPh>
    <rPh sb="4" eb="5">
      <t>ゴウ</t>
    </rPh>
    <phoneticPr fontId="6"/>
  </si>
  <si>
    <t>１　兼任可能理由</t>
    <phoneticPr fontId="6"/>
  </si>
  <si>
    <t>２　兼任する工事１</t>
    <phoneticPr fontId="6"/>
  </si>
  <si>
    <t>（専任特例２号を活用する場合）専任で配置する監理技術者補佐</t>
    <phoneticPr fontId="6"/>
  </si>
  <si>
    <t>３　兼任する工事２</t>
    <phoneticPr fontId="6"/>
  </si>
  <si>
    <t>　上記のとおり、専任特例１号、専任特例２号又は建設業法第２６条の５の規定により、他の工事を兼任したいので届け出ます。</t>
    <phoneticPr fontId="6"/>
  </si>
  <si>
    <t>様</t>
    <rPh sb="0" eb="1">
      <t>サマ</t>
    </rPh>
    <phoneticPr fontId="6"/>
  </si>
  <si>
    <t>　原請負代金額欄には、兼任届を提出する時点の請負代金額（請負代金額の変更が行われている場合は、変更後の請負代金額）を記入してください。</t>
    <phoneticPr fontId="6"/>
  </si>
  <si>
    <t>　専任特例の規定により本市発注工事以外の工事の監理技術者と兼任する場合には、当該他の工事の発注者が本市発注工事との兼任を承認していることが分かる書類（工事打合簿の写し等）を提出してください。</t>
    <phoneticPr fontId="6"/>
  </si>
  <si>
    <t>　建設業法第２６条の５の規定により営業所技術者等を配置する場合は、営業所技術者等と１件の専任を要する工事現場（ただし、水防業務を含む単価契約案件を除く）を兼任することができますので、「兼任する工事２」への記載は不要です。</t>
    <phoneticPr fontId="6"/>
  </si>
  <si>
    <t xml:space="preserve">建設業法第２６条の５に定める要件を満たす  </t>
    <phoneticPr fontId="6"/>
  </si>
  <si>
    <t xml:space="preserve">専任特例２号（建設業法第２６条第３項第２号）の要件を満たす  </t>
    <phoneticPr fontId="6"/>
  </si>
  <si>
    <t>専任特例１号（建設業法第２６条第３項第１号）の要件を満たす</t>
    <phoneticPr fontId="6"/>
  </si>
  <si>
    <t>令和8年4月1日　　～　　令和8年11月30日</t>
    <rPh sb="0" eb="2">
      <t>レイワ</t>
    </rPh>
    <rPh sb="13" eb="15">
      <t>レイワ</t>
    </rPh>
    <phoneticPr fontId="6"/>
  </si>
  <si>
    <t>令和7年12月1日　　～　　令和8年6月30日</t>
    <rPh sb="0" eb="2">
      <t>レイワ</t>
    </rPh>
    <rPh sb="14" eb="16">
      <t>レイワ</t>
    </rPh>
    <phoneticPr fontId="6"/>
  </si>
  <si>
    <t>主任（監理）技術者  氏名</t>
  </si>
  <si>
    <t>兼任可能理由</t>
  </si>
  <si>
    <t>発注者</t>
  </si>
  <si>
    <t>工事名</t>
  </si>
  <si>
    <t>工事場所</t>
  </si>
  <si>
    <t>原請負代金額（注１）</t>
  </si>
  <si>
    <t>工事期間</t>
  </si>
  <si>
    <t>監督員所属・氏名</t>
  </si>
  <si>
    <t>監理技術者補佐氏名</t>
  </si>
  <si>
    <t>資格・経歴等</t>
  </si>
  <si>
    <t>別紙経歴書のとおり</t>
  </si>
  <si>
    <t>年  月  日</t>
    <phoneticPr fontId="6"/>
  </si>
  <si>
    <t>～</t>
    <phoneticPr fontId="6"/>
  </si>
  <si>
    <t>国土交通省HP　「人員の配置を示す計画書（参考様式）」をダウンロードして作成をお願いします。</t>
    <rPh sb="0" eb="5">
      <t>コクドコウツウショウ</t>
    </rPh>
    <rPh sb="36" eb="38">
      <t>サクセイ</t>
    </rPh>
    <rPh sb="40" eb="41">
      <t>ネガ</t>
    </rPh>
    <phoneticPr fontId="6"/>
  </si>
  <si>
    <t>国土交通省HP　監理技術者等の専任義務の合理化・営業所技術者等の職務の特例</t>
    <rPh sb="0" eb="2">
      <t>コクド</t>
    </rPh>
    <rPh sb="2" eb="5">
      <t>コウツウショウ</t>
    </rPh>
    <rPh sb="8" eb="10">
      <t>カンリ</t>
    </rPh>
    <rPh sb="10" eb="13">
      <t>ギジュツシャ</t>
    </rPh>
    <rPh sb="13" eb="14">
      <t>トウ</t>
    </rPh>
    <rPh sb="15" eb="17">
      <t>センニン</t>
    </rPh>
    <rPh sb="17" eb="19">
      <t>ギム</t>
    </rPh>
    <rPh sb="20" eb="23">
      <t>ゴウリカ</t>
    </rPh>
    <rPh sb="24" eb="27">
      <t>エイギョウショ</t>
    </rPh>
    <rPh sb="27" eb="30">
      <t>ギジュツシャ</t>
    </rPh>
    <rPh sb="30" eb="31">
      <t>トウ</t>
    </rPh>
    <rPh sb="32" eb="34">
      <t>ショクム</t>
    </rPh>
    <rPh sb="35" eb="37">
      <t>トクレイ</t>
    </rPh>
    <phoneticPr fontId="6"/>
  </si>
  <si>
    <t>様式はこちら↓</t>
    <rPh sb="0" eb="2">
      <t>ヨウシキ</t>
    </rPh>
    <phoneticPr fontId="6"/>
  </si>
  <si>
    <t>対象期間</t>
    <rPh sb="0" eb="2">
      <t>タイショウ</t>
    </rPh>
    <rPh sb="2" eb="4">
      <t>キカン</t>
    </rPh>
    <phoneticPr fontId="14"/>
  </si>
  <si>
    <t>令和</t>
    <rPh sb="0" eb="2">
      <t>レイワ</t>
    </rPh>
    <phoneticPr fontId="14"/>
  </si>
  <si>
    <t>月</t>
    <rPh sb="0" eb="1">
      <t>ガツ</t>
    </rPh>
    <phoneticPr fontId="14"/>
  </si>
  <si>
    <t>日</t>
    <rPh sb="0" eb="1">
      <t>ニチ</t>
    </rPh>
    <phoneticPr fontId="14"/>
  </si>
  <si>
    <t>建設業者</t>
    <rPh sb="0" eb="2">
      <t>ケンセツ</t>
    </rPh>
    <rPh sb="2" eb="4">
      <t>ギョウシャ</t>
    </rPh>
    <phoneticPr fontId="14"/>
  </si>
  <si>
    <t>名称</t>
    <rPh sb="0" eb="2">
      <t>メイショウ</t>
    </rPh>
    <phoneticPr fontId="14"/>
  </si>
  <si>
    <t>所在地</t>
    <rPh sb="0" eb="3">
      <t>ショザイチ</t>
    </rPh>
    <phoneticPr fontId="14"/>
  </si>
  <si>
    <t>工事名称</t>
    <rPh sb="0" eb="2">
      <t>コウジ</t>
    </rPh>
    <rPh sb="2" eb="4">
      <t>メイショウ</t>
    </rPh>
    <phoneticPr fontId="14"/>
  </si>
  <si>
    <t>所属会社</t>
    <rPh sb="0" eb="2">
      <t>ショゾク</t>
    </rPh>
    <rPh sb="2" eb="4">
      <t>カイシャ</t>
    </rPh>
    <phoneticPr fontId="14"/>
  </si>
  <si>
    <t>期間</t>
    <rPh sb="0" eb="2">
      <t>キカン</t>
    </rPh>
    <phoneticPr fontId="14"/>
  </si>
  <si>
    <t>月</t>
    <rPh sb="0" eb="1">
      <t>ゲツ</t>
    </rPh>
    <phoneticPr fontId="14"/>
  </si>
  <si>
    <t>合計</t>
    <rPh sb="0" eb="2">
      <t>ゴウケイ</t>
    </rPh>
    <phoneticPr fontId="14"/>
  </si>
  <si>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14"/>
  </si>
  <si>
    <t>○○</t>
    <phoneticPr fontId="14"/>
  </si>
  <si>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14"/>
  </si>
  <si>
    <t>○○建設　株式会社</t>
    <rPh sb="2" eb="4">
      <t>ケンセツ</t>
    </rPh>
    <rPh sb="5" eb="9">
      <t>カブシキガイシャ</t>
    </rPh>
    <phoneticPr fontId="14"/>
  </si>
  <si>
    <r>
      <t>所在地</t>
    </r>
    <r>
      <rPr>
        <sz val="8"/>
        <rFont val="ＭＳ 明朝"/>
        <family val="1"/>
        <charset val="128"/>
      </rPr>
      <t>（イ）</t>
    </r>
    <rPh sb="0" eb="3">
      <t>ショザイチ</t>
    </rPh>
    <phoneticPr fontId="14"/>
  </si>
  <si>
    <t>熊本市○○区○○</t>
    <phoneticPr fontId="14"/>
  </si>
  <si>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14"/>
  </si>
  <si>
    <r>
      <t>氏名</t>
    </r>
    <r>
      <rPr>
        <sz val="8"/>
        <rFont val="ＭＳ 明朝"/>
        <family val="1"/>
        <charset val="128"/>
      </rPr>
      <t>（ロ）</t>
    </r>
    <rPh sb="0" eb="2">
      <t>シメイ</t>
    </rPh>
    <phoneticPr fontId="14"/>
  </si>
  <si>
    <t>○○　○○</t>
    <phoneticPr fontId="14"/>
  </si>
  <si>
    <r>
      <t>所属営業所名</t>
    </r>
    <r>
      <rPr>
        <sz val="8"/>
        <rFont val="ＭＳ 明朝"/>
        <family val="1"/>
        <charset val="128"/>
      </rPr>
      <t>（ロ）</t>
    </r>
    <rPh sb="0" eb="2">
      <t>ショゾク</t>
    </rPh>
    <rPh sb="2" eb="5">
      <t>エイギョウショ</t>
    </rPh>
    <rPh sb="5" eb="6">
      <t>メイ</t>
    </rPh>
    <phoneticPr fontId="14"/>
  </si>
  <si>
    <t>※17条の5の場合のみ記載</t>
    <phoneticPr fontId="14"/>
  </si>
  <si>
    <r>
      <t>一日平均の
法定外労働時間</t>
    </r>
    <r>
      <rPr>
        <sz val="8"/>
        <rFont val="ＭＳ 明朝"/>
        <family val="1"/>
        <charset val="128"/>
      </rPr>
      <t>（ハ）</t>
    </r>
    <phoneticPr fontId="14"/>
  </si>
  <si>
    <t>見込み時間</t>
    <rPh sb="0" eb="2">
      <t>ミコ</t>
    </rPh>
    <rPh sb="3" eb="5">
      <t>ジカン</t>
    </rPh>
    <phoneticPr fontId="14"/>
  </si>
  <si>
    <t>1時間00分</t>
    <phoneticPr fontId="14"/>
  </si>
  <si>
    <t>実績時間</t>
    <rPh sb="0" eb="2">
      <t>ジッセキ</t>
    </rPh>
    <rPh sb="2" eb="4">
      <t>ジカン</t>
    </rPh>
    <phoneticPr fontId="14"/>
  </si>
  <si>
    <t>建設工事１</t>
    <rPh sb="0" eb="2">
      <t>ケンセツ</t>
    </rPh>
    <rPh sb="2" eb="4">
      <t>コウジ</t>
    </rPh>
    <phoneticPr fontId="14"/>
  </si>
  <si>
    <r>
      <t>工事名称</t>
    </r>
    <r>
      <rPr>
        <sz val="8"/>
        <rFont val="ＭＳ 明朝"/>
        <family val="1"/>
        <charset val="128"/>
      </rPr>
      <t>（ニ(1)）</t>
    </r>
    <rPh sb="0" eb="2">
      <t>コウジ</t>
    </rPh>
    <rPh sb="2" eb="4">
      <t>メイショウ</t>
    </rPh>
    <phoneticPr fontId="14"/>
  </si>
  <si>
    <t>○○工事</t>
    <phoneticPr fontId="14"/>
  </si>
  <si>
    <r>
      <t>工事現場所在地</t>
    </r>
    <r>
      <rPr>
        <sz val="8"/>
        <rFont val="ＭＳ 明朝"/>
        <family val="1"/>
        <charset val="128"/>
      </rPr>
      <t>（ニ(1)）</t>
    </r>
    <rPh sb="0" eb="2">
      <t>コウジ</t>
    </rPh>
    <rPh sb="2" eb="4">
      <t>ゲンバ</t>
    </rPh>
    <rPh sb="4" eb="7">
      <t>ショザイチ</t>
    </rPh>
    <phoneticPr fontId="14"/>
  </si>
  <si>
    <r>
      <t xml:space="preserve">契約締結営業所
</t>
    </r>
    <r>
      <rPr>
        <sz val="8"/>
        <rFont val="ＭＳ 明朝"/>
        <family val="1"/>
        <charset val="128"/>
      </rPr>
      <t>（ニ(1)）</t>
    </r>
    <rPh sb="0" eb="2">
      <t>ケイヤク</t>
    </rPh>
    <rPh sb="2" eb="4">
      <t>テイケツ</t>
    </rPh>
    <rPh sb="4" eb="7">
      <t>エイギョウショ</t>
    </rPh>
    <phoneticPr fontId="14"/>
  </si>
  <si>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14"/>
  </si>
  <si>
    <r>
      <t>建設工事の内容</t>
    </r>
    <r>
      <rPr>
        <sz val="8"/>
        <rFont val="ＭＳ 明朝"/>
        <family val="1"/>
        <charset val="128"/>
      </rPr>
      <t>（ニ(2)）</t>
    </r>
    <rPh sb="0" eb="2">
      <t>ケンセツ</t>
    </rPh>
    <rPh sb="2" eb="4">
      <t>コウジ</t>
    </rPh>
    <rPh sb="5" eb="7">
      <t>ナイヨウ</t>
    </rPh>
    <phoneticPr fontId="14"/>
  </si>
  <si>
    <t>土木一式工事</t>
    <phoneticPr fontId="14"/>
  </si>
  <si>
    <t>※法別表第1上段のどれか</t>
    <rPh sb="1" eb="2">
      <t>ホウ</t>
    </rPh>
    <rPh sb="2" eb="4">
      <t>ベッピョウ</t>
    </rPh>
    <rPh sb="4" eb="5">
      <t>ダイ</t>
    </rPh>
    <rPh sb="6" eb="8">
      <t>ジョウダン</t>
    </rPh>
    <phoneticPr fontId="14"/>
  </si>
  <si>
    <r>
      <t>請負代金の額</t>
    </r>
    <r>
      <rPr>
        <sz val="8"/>
        <rFont val="ＭＳ 明朝"/>
        <family val="1"/>
        <charset val="128"/>
      </rPr>
      <t>（ニ(3)）</t>
    </r>
    <rPh sb="0" eb="2">
      <t>ウケオイ</t>
    </rPh>
    <rPh sb="2" eb="4">
      <t>ダイキン</t>
    </rPh>
    <rPh sb="5" eb="6">
      <t>ガク</t>
    </rPh>
    <phoneticPr fontId="14"/>
  </si>
  <si>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14"/>
  </si>
  <si>
    <r>
      <t>移動時間</t>
    </r>
    <r>
      <rPr>
        <sz val="8"/>
        <rFont val="ＭＳ 明朝"/>
        <family val="1"/>
        <charset val="128"/>
      </rPr>
      <t>（ニ(4)）</t>
    </r>
    <rPh sb="0" eb="2">
      <t>イドウ</t>
    </rPh>
    <rPh sb="2" eb="4">
      <t>ジカン</t>
    </rPh>
    <phoneticPr fontId="14"/>
  </si>
  <si>
    <t>60分</t>
    <rPh sb="2" eb="3">
      <t>フン</t>
    </rPh>
    <phoneticPr fontId="14"/>
  </si>
  <si>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14"/>
  </si>
  <si>
    <r>
      <t>下請次数</t>
    </r>
    <r>
      <rPr>
        <sz val="8"/>
        <rFont val="ＭＳ 明朝"/>
        <family val="1"/>
        <charset val="128"/>
      </rPr>
      <t>（ニ(5)）</t>
    </r>
    <rPh sb="0" eb="2">
      <t>シタウ</t>
    </rPh>
    <rPh sb="2" eb="4">
      <t>ジスウ</t>
    </rPh>
    <phoneticPr fontId="14"/>
  </si>
  <si>
    <t>※３次以内である必要</t>
    <rPh sb="2" eb="3">
      <t>ジ</t>
    </rPh>
    <rPh sb="3" eb="5">
      <t>イナイ</t>
    </rPh>
    <rPh sb="8" eb="10">
      <t>ヒツヨウ</t>
    </rPh>
    <phoneticPr fontId="14"/>
  </si>
  <si>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14"/>
  </si>
  <si>
    <t>監理技術者がCCUSにより現場作業員の入退場を確認する。</t>
    <phoneticPr fontId="14"/>
  </si>
  <si>
    <r>
      <t>情報通信機器</t>
    </r>
    <r>
      <rPr>
        <sz val="8"/>
        <rFont val="ＭＳ 明朝"/>
        <family val="1"/>
        <charset val="128"/>
      </rPr>
      <t>（ニ(8)）</t>
    </r>
    <rPh sb="0" eb="4">
      <t>ジョウホウツウシン</t>
    </rPh>
    <rPh sb="4" eb="6">
      <t>キキ</t>
    </rPh>
    <phoneticPr fontId="14"/>
  </si>
  <si>
    <t>タブレット端末により連絡員と監理技術者が情報のやりとりを行う。</t>
    <phoneticPr fontId="14"/>
  </si>
  <si>
    <r>
      <t>連絡員</t>
    </r>
    <r>
      <rPr>
        <sz val="8"/>
        <rFont val="ＭＳ 明朝"/>
        <family val="1"/>
        <charset val="128"/>
      </rPr>
      <t>（ニ(6)）</t>
    </r>
    <rPh sb="0" eb="2">
      <t>レンラク</t>
    </rPh>
    <phoneticPr fontId="14"/>
  </si>
  <si>
    <t>××　××</t>
    <phoneticPr fontId="14"/>
  </si>
  <si>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14"/>
  </si>
  <si>
    <t>□□工事</t>
    <rPh sb="2" eb="4">
      <t>コウジ</t>
    </rPh>
    <phoneticPr fontId="14"/>
  </si>
  <si>
    <t>〇</t>
    <phoneticPr fontId="14"/>
  </si>
  <si>
    <t>建設工事２</t>
    <rPh sb="0" eb="2">
      <t>ケンセツ</t>
    </rPh>
    <rPh sb="2" eb="4">
      <t>コウジ</t>
    </rPh>
    <phoneticPr fontId="14"/>
  </si>
  <si>
    <t>××工事</t>
    <phoneticPr fontId="14"/>
  </si>
  <si>
    <r>
      <t>所在地</t>
    </r>
    <r>
      <rPr>
        <sz val="8"/>
        <rFont val="ＭＳ 明朝"/>
        <family val="1"/>
        <charset val="128"/>
      </rPr>
      <t>（ニ(1)）</t>
    </r>
    <rPh sb="0" eb="3">
      <t>ショザイチ</t>
    </rPh>
    <phoneticPr fontId="14"/>
  </si>
  <si>
    <t>□□　□□</t>
    <phoneticPr fontId="14"/>
  </si>
  <si>
    <t>△△工事</t>
    <rPh sb="2" eb="4">
      <t>コウジ</t>
    </rPh>
    <phoneticPr fontId="14"/>
  </si>
  <si>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14"/>
  </si>
  <si>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14"/>
  </si>
  <si>
    <t>以上</t>
    <rPh sb="0" eb="2">
      <t>イジョウ</t>
    </rPh>
    <phoneticPr fontId="14"/>
  </si>
  <si>
    <t>記載例</t>
    <rPh sb="0" eb="3">
      <t>キサイレイ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</si>
</sst>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ggge&quot;年&quot;m&quot;月&quot;d&quot;日&quot;;@" x16r2:formatCode16="[$-ja-JP-x-gannen]ggge&quot;年&quot;m&quot;月&quot;d&quot;日&quot;;@"/>
    <numFmt numFmtId="177" formatCode="[$-411]ggge&quot;年&quot;m&quot;月&quot;d&quot;日&quot;;@"/>
    <numFmt numFmtId="178" formatCode="#,##0\-"/>
    <numFmt numFmtId="179" formatCode="&quot;¥&quot;#,##0\-;&quot;¥&quot;\-#,##0"/>
    <numFmt numFmtId="180" formatCode="#,##0\-_ "/>
    <numFmt numFmtId="181" formatCode="yyyy/m/d;@"/>
    <numFmt numFmtId="182" formatCode="0_ "/>
    <numFmt numFmtId="183" formatCode="\(@\)"/>
  </numFmts>
  <fonts count="17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20"/>
      <color theme="1"/>
      <name val="ＭＳ 明朝"/>
      <family val="1"/>
      <charset val="128"/>
    </font>
    <font>
      <b/>
      <sz val="9"/>
      <color indexed="81"/>
      <name val="MS P ゴシック"/>
      <family val="3"/>
      <charset val="128"/>
    </font>
    <font>
      <sz val="10"/>
      <name val="ＭＳ 明朝"/>
      <family val="1"/>
      <charset val="128"/>
    </font>
    <font>
      <sz val="11"/>
      <color theme="1"/>
      <name val="Yu Gothic"/>
      <family val="3"/>
      <charset val="128"/>
      <scheme val="minor"/>
    </font>
    <font>
      <sz val="11"/>
      <name val="ＭＳ 明朝"/>
      <family val="1"/>
      <charset val="128"/>
    </font>
    <font>
      <sz val="6"/>
      <name val="ＭＳ 明朝"/>
      <family val="1"/>
      <charset val="128"/>
    </font>
    <font>
      <sz val="6"/>
      <name val="ＭＳ Ｐゴシック"/>
      <family val="3"/>
      <charset val="128"/>
    </font>
    <font>
      <sz val="6"/>
      <name val="Yu Gothic"/>
      <family val="2"/>
      <charset val="128"/>
      <scheme val="minor"/>
    </font>
    <font>
      <sz val="9"/>
      <name val="MS UI Gothic"/>
      <family val="3"/>
      <charset val="128"/>
    </font>
    <font>
      <sz val="11"/>
      <name val="明朝"/>
      <family val="1"/>
      <charset val="128"/>
    </font>
    <font>
      <sz val="6"/>
      <name val="明朝"/>
      <family val="1"/>
      <charset val="128"/>
    </font>
    <font>
      <sz val="11"/>
      <color theme="1"/>
      <name val="Yu Gothic"/>
      <family val="2"/>
      <scheme val="minor"/>
    </font>
    <font>
      <sz val="18"/>
      <color theme="1"/>
      <name val="ＭＳ 明朝"/>
      <family val="1"/>
      <charset val="128"/>
    </font>
    <font>
      <sz val="10"/>
      <color theme="1"/>
      <name val="ＭＳ 明朝"/>
      <family val="1"/>
      <charset val="128"/>
    </font>
    <font>
      <sz val="18"/>
      <name val="ＭＳ 明朝"/>
      <family val="1"/>
      <charset val="128"/>
    </font>
    <font>
      <sz val="11"/>
      <name val="Yu Gothic"/>
      <family val="2"/>
      <charset val="128"/>
      <scheme val="minor"/>
    </font>
    <font>
      <sz val="16"/>
      <name val="明朝"/>
      <family val="1"/>
      <charset val="128"/>
    </font>
    <font>
      <sz val="11"/>
      <name val="Yu Gothic"/>
      <family val="3"/>
      <charset val="128"/>
      <scheme val="minor"/>
    </font>
    <font>
      <sz val="10"/>
      <color theme="1"/>
      <name val="Yu Gothic"/>
      <family val="2"/>
      <scheme val="minor"/>
    </font>
    <font>
      <u/>
      <sz val="10"/>
      <color theme="1"/>
      <name val="ＭＳ 明朝"/>
      <family val="1"/>
      <charset val="128"/>
    </font>
    <font>
      <sz val="10"/>
      <name val="ＭＳ Ｐ明朝"/>
      <family val="1"/>
      <charset val="128"/>
    </font>
    <font>
      <sz val="10"/>
      <name val="明朝"/>
      <family val="1"/>
      <charset val="128"/>
    </font>
    <font>
      <sz val="11"/>
      <color theme="1"/>
      <name val="明朝"/>
      <family val="1"/>
      <charset val="128"/>
    </font>
    <font>
      <sz val="11"/>
      <color theme="1"/>
      <name val="メイリオ"/>
      <family val="3"/>
      <charset val="128"/>
    </font>
    <font>
      <b/>
      <sz val="11"/>
      <color theme="1"/>
      <name val="Yu Gothic"/>
      <family val="3"/>
      <charset val="128"/>
      <scheme val="minor"/>
    </font>
    <font>
      <sz val="11"/>
      <name val="ＭＳ Ｐゴシック"/>
      <family val="3"/>
      <charset val="128"/>
    </font>
    <font>
      <u/>
      <sz val="11"/>
      <color theme="10"/>
      <name val="Yu Gothic"/>
      <family val="2"/>
      <scheme val="minor"/>
    </font>
    <font>
      <b/>
      <sz val="9"/>
      <color indexed="81"/>
      <name val="メイリオ"/>
      <family val="3"/>
      <charset val="128"/>
    </font>
    <font>
      <b/>
      <sz val="11"/>
      <color indexed="81"/>
      <name val="メイリオ"/>
      <family val="3"/>
      <charset val="128"/>
    </font>
    <font>
      <b/>
      <sz val="16"/>
      <color indexed="81"/>
      <name val="メイリオ"/>
      <family val="3"/>
      <charset val="128"/>
    </font>
    <font>
      <b/>
      <sz val="12"/>
      <name val="ＭＳ 明朝"/>
      <family val="1"/>
      <charset val="128"/>
    </font>
    <font>
      <b/>
      <sz val="26"/>
      <name val="ＭＳ 明朝"/>
      <family val="1"/>
      <charset val="128"/>
    </font>
    <font>
      <b/>
      <sz val="11"/>
      <name val="ＭＳ 明朝"/>
      <family val="1"/>
      <charset val="128"/>
    </font>
    <font>
      <b/>
      <sz val="12"/>
      <color theme="1"/>
      <name val="ＭＳ 明朝"/>
      <family val="1"/>
      <charset val="128"/>
    </font>
    <font>
      <b/>
      <sz val="16"/>
      <name val="ＭＳ 明朝"/>
      <family val="1"/>
      <charset val="128"/>
    </font>
    <font>
      <b/>
      <i/>
      <sz val="14"/>
      <name val="ＭＳ 明朝"/>
      <family val="1"/>
      <charset val="128"/>
    </font>
    <font>
      <b/>
      <u/>
      <sz val="20"/>
      <color rgb="FF0000FF"/>
      <name val="Yu Gothic"/>
      <family val="3"/>
      <charset val="128"/>
      <scheme val="minor"/>
    </font>
    <font>
      <b/>
      <sz val="16"/>
      <color theme="1"/>
      <name val="ＭＳ 明朝"/>
      <family val="1"/>
      <charset val="128"/>
    </font>
    <font>
      <sz val="12"/>
      <color theme="1"/>
      <name val="ＭＳ 明朝"/>
      <family val="1"/>
      <charset val="128"/>
    </font>
    <font>
      <sz val="12"/>
      <name val="明朝"/>
      <family val="1"/>
      <charset val="128"/>
    </font>
    <font>
      <sz val="26"/>
      <name val="ＭＳ 明朝"/>
      <family val="1"/>
      <charset val="128"/>
    </font>
    <font>
      <sz val="12"/>
      <name val="ＭＳ 明朝"/>
      <family val="1"/>
      <charset val="128"/>
    </font>
    <font>
      <sz val="14"/>
      <name val="ＭＳ 明朝"/>
      <family val="1"/>
      <charset val="128"/>
    </font>
    <font>
      <sz val="16"/>
      <name val="ＭＳ 明朝"/>
      <family val="1"/>
      <charset val="128"/>
    </font>
    <font>
      <sz val="9"/>
      <name val="ＭＳ 明朝"/>
      <family val="1"/>
      <charset val="128"/>
    </font>
    <font>
      <b/>
      <sz val="18"/>
      <color theme="1"/>
      <name val="ＭＳ 明朝"/>
      <family val="1"/>
      <charset val="128"/>
    </font>
    <font>
      <b/>
      <sz val="11"/>
      <color rgb="FF0000FF"/>
      <name val="ＭＳ 明朝"/>
      <family val="1"/>
      <charset val="128"/>
    </font>
    <font>
      <sz val="11"/>
      <color theme="1"/>
      <name val="ＭＳ Ｐゴシック"/>
      <family val="2"/>
      <charset val="128"/>
    </font>
    <font>
      <sz val="11"/>
      <color rgb="FFFF0000"/>
      <name val="ＭＳ Ｐ明朝"/>
      <family val="1"/>
      <charset val="128"/>
    </font>
    <font>
      <sz val="11"/>
      <color rgb="FFFF0000"/>
      <name val="Yu Gothic"/>
      <family val="2"/>
      <charset val="128"/>
      <scheme val="minor"/>
    </font>
    <font>
      <sz val="11"/>
      <color rgb="FFFF0000"/>
      <name val="ＭＳ 明朝"/>
      <family val="1"/>
      <charset val="128"/>
    </font>
    <font>
      <b/>
      <sz val="20"/>
      <color rgb="FFFF0000"/>
      <name val="メイリオ"/>
      <family val="3"/>
      <charset val="128"/>
    </font>
    <font>
      <b/>
      <sz val="22"/>
      <color rgb="FFFF0000"/>
      <name val="メイリオ"/>
      <family val="3"/>
      <charset val="128"/>
    </font>
    <font>
      <sz val="18"/>
      <color rgb="FFFF0000"/>
      <name val="ＭＳ 明朝"/>
      <family val="1"/>
      <charset val="128"/>
    </font>
    <font>
      <sz val="18"/>
      <color rgb="FFFF0000"/>
      <name val="Yu Gothic"/>
      <family val="2"/>
      <scheme val="minor"/>
    </font>
    <font>
      <sz val="14"/>
      <color theme="1"/>
      <name val="ＭＳ 明朝"/>
      <family val="1"/>
      <charset val="128"/>
    </font>
    <font>
      <sz val="14"/>
      <color theme="1"/>
      <name val="Yu Gothic"/>
      <family val="2"/>
      <scheme val="minor"/>
    </font>
    <font>
      <sz val="11"/>
      <color rgb="FFFF0000"/>
      <name val="Yu Gothic"/>
      <family val="2"/>
      <scheme val="minor"/>
    </font>
    <font>
      <b/>
      <sz val="8"/>
      <color indexed="81"/>
      <name val="MS P ゴシック"/>
      <family val="3"/>
      <charset val="128"/>
    </font>
    <font>
      <sz val="11"/>
      <color rgb="FFFF0000"/>
      <name val="明朝"/>
      <family val="1"/>
      <charset val="128"/>
    </font>
    <font>
      <sz val="11"/>
      <color rgb="FFFF0000"/>
      <name val="Segoe UI Symbol"/>
      <family val="1"/>
    </font>
    <font>
      <sz val="11"/>
      <name val="ＭＳ Ｐゴシック"/>
      <family val="1"/>
      <charset val="128"/>
    </font>
    <font>
      <sz val="10"/>
      <color rgb="FFFF0000"/>
      <name val="ＭＳ 明朝"/>
      <family val="1"/>
      <charset val="128"/>
    </font>
    <font>
      <sz val="10"/>
      <color rgb="FFFF0000"/>
      <name val="明朝"/>
      <family val="1"/>
      <charset val="128"/>
    </font>
    <font>
      <sz val="20"/>
      <color theme="1"/>
      <name val="Yu Gothic"/>
      <family val="2"/>
      <scheme val="minor"/>
    </font>
    <font>
      <b/>
      <sz val="8"/>
      <color indexed="81"/>
      <name val="メイリオ"/>
      <family val="3"/>
      <charset val="128"/>
    </font>
    <font>
      <b/>
      <u/>
      <sz val="16"/>
      <color indexed="81"/>
      <name val="メイリオ"/>
      <family val="3"/>
      <charset val="128"/>
    </font>
    <font>
      <b/>
      <u/>
      <sz val="14"/>
      <color rgb="FFFF0000"/>
      <name val="ＭＳ 明朝"/>
      <family val="1"/>
      <charset val="128"/>
    </font>
    <font>
      <b/>
      <sz val="14"/>
      <color rgb="FFFF0000"/>
      <name val="ＭＳ 明朝"/>
      <family val="1"/>
      <charset val="128"/>
    </font>
    <font>
      <sz val="10.5"/>
      <name val="ＭＳ 明朝"/>
      <family val="1"/>
      <charset val="128"/>
    </font>
    <font>
      <u val="double"/>
      <sz val="10.5"/>
      <name val="ＭＳ 明朝"/>
      <family val="1"/>
      <charset val="128"/>
    </font>
    <font>
      <sz val="18"/>
      <name val="ＭＳ ゴシック"/>
      <family val="3"/>
      <charset val="128"/>
    </font>
    <font>
      <sz val="12"/>
      <name val="ＭＳ Ｐゴシック"/>
      <family val="3"/>
      <charset val="128"/>
    </font>
    <font>
      <sz val="16"/>
      <name val="ＭＳ Ｐゴシック"/>
      <family val="3"/>
      <charset val="128"/>
    </font>
    <font>
      <sz val="20"/>
      <name val="ＭＳ ゴシック"/>
      <family val="3"/>
      <charset val="128"/>
    </font>
    <font>
      <sz val="16"/>
      <name val="ＭＳ ゴシック"/>
      <family val="3"/>
      <charset val="128"/>
    </font>
    <font>
      <u/>
      <sz val="16"/>
      <color rgb="FF0000FF"/>
      <name val="メイリオ"/>
      <family val="3"/>
      <charset val="128"/>
    </font>
    <font>
      <b/>
      <u/>
      <sz val="18"/>
      <color rgb="FF0000FF"/>
      <name val="Yu Gothic"/>
      <family val="3"/>
      <charset val="128"/>
      <scheme val="minor"/>
    </font>
    <font>
      <b/>
      <u/>
      <sz val="20"/>
      <color rgb="FF0000FF"/>
      <name val="Yu Gothic"/>
      <family val="2"/>
      <scheme val="minor"/>
    </font>
    <font>
      <b/>
      <sz val="20"/>
      <color rgb="FF0000FF"/>
      <name val="ＭＳ 明朝"/>
      <family val="1"/>
      <charset val="128"/>
    </font>
    <font>
      <b/>
      <u/>
      <sz val="16"/>
      <color rgb="FF0000FF"/>
      <name val="Yu Gothic"/>
      <family val="3"/>
      <charset val="128"/>
      <scheme val="minor"/>
    </font>
    <font>
      <b/>
      <sz val="10"/>
      <color indexed="81"/>
      <name val="メイリオ"/>
      <family val="3"/>
      <charset val="128"/>
    </font>
    <font>
      <sz val="12"/>
      <color rgb="FFFF0000"/>
      <name val="ＭＳ 明朝"/>
      <family val="1"/>
      <charset val="128"/>
    </font>
    <font>
      <sz val="16"/>
      <color rgb="FFFF0000"/>
      <name val="ＭＳ 明朝"/>
      <family val="1"/>
      <charset val="128"/>
    </font>
    <font>
      <b/>
      <sz val="12"/>
      <color indexed="81"/>
      <name val="メイリオ"/>
      <family val="3"/>
      <charset val="128"/>
    </font>
    <font>
      <sz val="10"/>
      <color theme="1"/>
      <name val="メイリオ"/>
      <family val="3"/>
      <charset val="128"/>
    </font>
    <font>
      <sz val="11"/>
      <name val="Meiryo UI"/>
      <family val="3"/>
      <charset val="128"/>
    </font>
    <font>
      <b/>
      <sz val="11"/>
      <color indexed="81"/>
      <name val="Meiryo UI"/>
      <family val="3"/>
      <charset val="128"/>
    </font>
    <font>
      <sz val="8"/>
      <color rgb="FFFF0000"/>
      <name val="Meiryo UI"/>
      <family val="3"/>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theme="1"/>
      <name val="ＭＳ ゴシック"/>
      <family val="3"/>
      <charset val="128"/>
    </font>
    <font>
      <b/>
      <sz val="18"/>
      <color theme="1"/>
      <name val="ＭＳ ゴシック"/>
      <family val="3"/>
      <charset val="128"/>
    </font>
    <font>
      <sz val="10.5"/>
      <color theme="1"/>
      <name val="ＭＳ ゴシック"/>
      <family val="3"/>
      <charset val="128"/>
    </font>
    <font>
      <sz val="11"/>
      <name val="Yu Gothic Light"/>
      <family val="3"/>
      <charset val="128"/>
      <scheme val="major"/>
    </font>
    <font>
      <b/>
      <sz val="12"/>
      <name val="Yu Gothic Light"/>
      <family val="3"/>
      <charset val="128"/>
      <scheme val="major"/>
    </font>
    <font>
      <b/>
      <sz val="11"/>
      <name val="Yu Gothic Light"/>
      <family val="3"/>
      <charset val="128"/>
      <scheme val="major"/>
    </font>
    <font>
      <sz val="10"/>
      <name val="Yu Gothic Light"/>
      <family val="3"/>
      <charset val="128"/>
      <scheme val="major"/>
    </font>
    <font>
      <u/>
      <sz val="11"/>
      <name val="ＭＳ Ｐゴシック"/>
      <family val="3"/>
      <charset val="128"/>
    </font>
    <font>
      <sz val="8"/>
      <name val="Yu Gothic Light"/>
      <family val="3"/>
      <charset val="128"/>
      <scheme val="major"/>
    </font>
    <font>
      <sz val="9"/>
      <name val="Yu Gothic Light"/>
      <family val="3"/>
      <charset val="128"/>
      <scheme val="major"/>
    </font>
    <font>
      <sz val="8"/>
      <name val="ＭＳ Ｐゴシック"/>
      <family val="3"/>
      <charset val="128"/>
    </font>
    <font>
      <b/>
      <sz val="12"/>
      <name val="ＭＳ Ｐゴシック"/>
      <family val="3"/>
      <charset val="128"/>
    </font>
    <font>
      <sz val="10"/>
      <name val="ＭＳ Ｐゴシック"/>
      <family val="3"/>
      <charset val="128"/>
    </font>
    <font>
      <sz val="11"/>
      <color rgb="FFFF0000"/>
      <name val="ＭＳ Ｐゴシック"/>
      <family val="3"/>
      <charset val="128"/>
    </font>
    <font>
      <sz val="14"/>
      <color theme="1"/>
      <name val="ＭＳ Ｐゴシック"/>
      <family val="2"/>
      <charset val="128"/>
    </font>
    <font>
      <sz val="22"/>
      <color theme="1"/>
      <name val="ＭＳ Ｐゴシック"/>
      <family val="2"/>
      <charset val="128"/>
    </font>
    <font>
      <sz val="12"/>
      <color theme="1"/>
      <name val="ＭＳ Ｐゴシック"/>
      <family val="2"/>
      <charset val="128"/>
    </font>
    <font>
      <sz val="12"/>
      <color theme="1"/>
      <name val="ＭＳ Ｐゴシック"/>
      <family val="3"/>
      <charset val="128"/>
    </font>
    <font>
      <b/>
      <u/>
      <sz val="24"/>
      <color rgb="FF0000FF"/>
      <name val="Yu Gothic"/>
      <family val="3"/>
      <charset val="128"/>
      <scheme val="minor"/>
    </font>
    <font>
      <b/>
      <u/>
      <sz val="26"/>
      <color rgb="FF0000FF"/>
      <name val="Yu Gothic"/>
      <family val="3"/>
      <charset val="128"/>
      <scheme val="minor"/>
    </font>
    <font>
      <b/>
      <u/>
      <sz val="28"/>
      <color rgb="FF0000FF"/>
      <name val="Yu Gothic"/>
      <family val="3"/>
      <charset val="128"/>
      <scheme val="minor"/>
    </font>
    <font>
      <b/>
      <u/>
      <sz val="36"/>
      <color rgb="FF0000FF"/>
      <name val="Yu Gothic"/>
      <family val="3"/>
      <charset val="128"/>
      <scheme val="minor"/>
    </font>
    <font>
      <sz val="26"/>
      <color theme="1"/>
      <name val="ＭＳ 明朝"/>
      <family val="1"/>
      <charset val="128"/>
    </font>
    <font>
      <sz val="7.5"/>
      <name val="ＭＳ Ｐゴシック"/>
      <family val="3"/>
      <charset val="128"/>
    </font>
    <font>
      <b/>
      <sz val="11"/>
      <name val="ＭＳ Ｐゴシック"/>
      <family val="3"/>
      <charset val="128"/>
    </font>
    <font>
      <b/>
      <sz val="12"/>
      <color theme="1"/>
      <name val="ＭＳ Ｐゴシック"/>
      <family val="3"/>
      <charset val="128"/>
    </font>
    <font>
      <strike/>
      <sz val="11"/>
      <name val="ＭＳ Ｐゴシック"/>
      <family val="3"/>
      <charset val="128"/>
    </font>
    <font>
      <sz val="9"/>
      <name val="ＭＳ Ｐゴシック"/>
      <family val="3"/>
      <charset val="128"/>
    </font>
    <font>
      <b/>
      <sz val="14"/>
      <name val="ＭＳ Ｐゴシック"/>
      <family val="3"/>
      <charset val="128"/>
    </font>
    <font>
      <sz val="7"/>
      <name val="ＭＳ Ｐゴシック"/>
      <family val="3"/>
      <charset val="128"/>
    </font>
    <font>
      <sz val="9"/>
      <color indexed="81"/>
      <name val="ＭＳ Ｐゴシック"/>
      <family val="3"/>
      <charset val="128"/>
    </font>
    <font>
      <b/>
      <sz val="9"/>
      <color indexed="81"/>
      <name val="ＭＳ Ｐゴシック"/>
      <family val="3"/>
      <charset val="128"/>
    </font>
    <font>
      <b/>
      <u/>
      <sz val="18"/>
      <color rgb="FF0000FF"/>
      <name val="Meiryo UI"/>
      <family val="3"/>
      <charset val="128"/>
    </font>
    <font>
      <sz val="10"/>
      <color theme="1"/>
      <name val="Meiryo UI"/>
      <family val="3"/>
      <charset val="128"/>
    </font>
    <font>
      <b/>
      <sz val="9"/>
      <color indexed="81"/>
      <name val="Meiryo UI"/>
      <family val="3"/>
      <charset val="128"/>
    </font>
    <font>
      <sz val="14"/>
      <name val="ＭＳ Ｐゴシック"/>
      <family val="3"/>
      <charset val="128"/>
    </font>
    <font>
      <sz val="14"/>
      <name val="Meiryo UI"/>
      <family val="3"/>
      <charset val="128"/>
    </font>
    <font>
      <b/>
      <sz val="24"/>
      <name val="Meiryo UI"/>
      <family val="3"/>
      <charset val="128"/>
    </font>
    <font>
      <sz val="18"/>
      <color rgb="FFFF0000"/>
      <name val="Meiryo UI"/>
      <family val="3"/>
      <charset val="128"/>
    </font>
    <font>
      <b/>
      <sz val="12"/>
      <color indexed="81"/>
      <name val="Meiryo UI"/>
      <family val="3"/>
      <charset val="128"/>
    </font>
    <font>
      <b/>
      <sz val="12"/>
      <color rgb="FFFF0000"/>
      <name val="ＭＳ 明朝"/>
      <family val="1"/>
      <charset val="128"/>
    </font>
    <font>
      <b/>
      <sz val="16"/>
      <color rgb="FFFF0000"/>
      <name val="ＭＳ 明朝"/>
      <family val="1"/>
      <charset val="128"/>
    </font>
    <font>
      <b/>
      <sz val="14"/>
      <name val="ＭＳ 明朝"/>
      <family val="1"/>
      <charset val="128"/>
    </font>
    <font>
      <sz val="12"/>
      <color rgb="FFFF0000"/>
      <name val="ＭＳ ゴシック"/>
      <family val="3"/>
      <charset val="128"/>
    </font>
    <font>
      <sz val="12"/>
      <name val="ＭＳ ゴシック"/>
      <family val="3"/>
      <charset val="128"/>
    </font>
    <font>
      <b/>
      <sz val="18"/>
      <color rgb="FF0000FF"/>
      <name val="Meiryo UI"/>
      <family val="3"/>
      <charset val="128"/>
    </font>
    <font>
      <b/>
      <sz val="18"/>
      <color rgb="FFFF0000"/>
      <name val="メイリオ"/>
      <family val="3"/>
      <charset val="128"/>
    </font>
    <font>
      <sz val="18"/>
      <color theme="1"/>
      <name val="Meiryo UI"/>
      <family val="3"/>
      <charset val="128"/>
    </font>
    <font>
      <b/>
      <sz val="18"/>
      <color rgb="FFFF0000"/>
      <name val="Meiryo UI"/>
      <family val="3"/>
      <charset val="128"/>
    </font>
    <font>
      <b/>
      <sz val="16"/>
      <color theme="0"/>
      <name val="BIZ UDゴシック"/>
      <family val="3"/>
      <charset val="128"/>
    </font>
    <font>
      <sz val="11"/>
      <color theme="1"/>
      <name val="BIZ UDゴシック"/>
      <family val="3"/>
      <charset val="128"/>
    </font>
    <font>
      <b/>
      <u/>
      <sz val="16"/>
      <color rgb="FF0000FF"/>
      <name val="BIZ UDゴシック"/>
      <family val="3"/>
      <charset val="128"/>
    </font>
    <font>
      <b/>
      <sz val="12"/>
      <color theme="1"/>
      <name val="BIZ UDゴシック"/>
      <family val="3"/>
      <charset val="128"/>
    </font>
    <font>
      <sz val="14"/>
      <color theme="1"/>
      <name val="BIZ UDゴシック"/>
      <family val="3"/>
      <charset val="128"/>
    </font>
    <font>
      <b/>
      <sz val="12"/>
      <color indexed="81"/>
      <name val="MS P ゴシック"/>
      <family val="3"/>
      <charset val="128"/>
    </font>
    <font>
      <b/>
      <u/>
      <sz val="12"/>
      <color indexed="81"/>
      <name val="MS P ゴシック"/>
      <family val="3"/>
      <charset val="128"/>
    </font>
    <font>
      <u/>
      <sz val="14"/>
      <color rgb="FF0000FF"/>
      <name val="Meiryo UI"/>
      <family val="3"/>
      <charset val="128"/>
    </font>
    <font>
      <u/>
      <sz val="11"/>
      <color rgb="FF0000FF"/>
      <name val="Meiryo UI"/>
      <family val="3"/>
      <charset val="128"/>
    </font>
    <font>
      <sz val="11"/>
      <color rgb="FFFF0000"/>
      <name val="Meiryo UI"/>
      <family val="3"/>
      <charset val="128"/>
    </font>
    <font>
      <u/>
      <sz val="14"/>
      <color rgb="FF0000FF"/>
      <name val="メイリオ"/>
      <family val="3"/>
      <charset val="128"/>
    </font>
    <font>
      <b/>
      <u/>
      <sz val="16"/>
      <color theme="10"/>
      <name val="メイリオ"/>
      <family val="3"/>
      <charset val="128"/>
    </font>
    <font>
      <u/>
      <sz val="10"/>
      <color theme="1"/>
      <name val="メイリオ"/>
      <family val="3"/>
      <charset val="128"/>
    </font>
    <font>
      <sz val="10"/>
      <name val="ＭＳ 明朝"/>
      <family val="1"/>
    </font>
    <font>
      <vertAlign val="superscript"/>
      <sz val="8"/>
      <name val="ＭＳ 明朝"/>
      <family val="1"/>
      <charset val="128"/>
    </font>
    <font>
      <vertAlign val="superscript"/>
      <sz val="12"/>
      <name val="ＭＳ 明朝"/>
      <family val="1"/>
      <charset val="128"/>
    </font>
    <font>
      <sz val="9"/>
      <color theme="1"/>
      <name val="ＭＳ 明朝"/>
      <family val="1"/>
      <charset val="128"/>
    </font>
    <font>
      <sz val="9"/>
      <color rgb="FFFF0000"/>
      <name val="ＭＳ 明朝"/>
      <family val="1"/>
      <charset val="128"/>
    </font>
    <font>
      <b/>
      <sz val="16"/>
      <color rgb="FFFF0000"/>
      <name val="メイリオ"/>
      <family val="3"/>
      <charset val="128"/>
    </font>
    <font>
      <b/>
      <u/>
      <sz val="16"/>
      <color rgb="FF0070C0"/>
      <name val="メイリオ"/>
      <family val="3"/>
      <charset val="128"/>
    </font>
    <font>
      <sz val="8"/>
      <name val="ＭＳ 明朝"/>
      <family val="1"/>
      <charset val="128"/>
    </font>
    <font>
      <sz val="7"/>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CCFF"/>
        <bgColor indexed="64"/>
      </patternFill>
    </fill>
    <fill>
      <patternFill patternType="solid">
        <fgColor rgb="FFFFFF00"/>
        <bgColor indexed="64"/>
      </patternFill>
    </fill>
  </fills>
  <borders count="166">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ashed">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mediumDash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n">
        <color auto="1"/>
      </right>
      <top/>
      <bottom style="hair">
        <color auto="1"/>
      </bottom>
      <diagonal/>
    </border>
    <border>
      <left style="hair">
        <color indexed="64"/>
      </left>
      <right/>
      <top style="thin">
        <color auto="1"/>
      </top>
      <bottom style="thin">
        <color auto="1"/>
      </bottom>
      <diagonal/>
    </border>
    <border>
      <left style="hair">
        <color indexed="64"/>
      </left>
      <right style="hair">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mediumDash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auto="1"/>
      </left>
      <right/>
      <top/>
      <bottom style="medium">
        <color indexed="64"/>
      </bottom>
      <diagonal/>
    </border>
    <border>
      <left style="thin">
        <color auto="1"/>
      </left>
      <right style="thin">
        <color auto="1"/>
      </right>
      <top style="thin">
        <color auto="1"/>
      </top>
      <bottom/>
      <diagonal/>
    </border>
    <border>
      <left/>
      <right style="thick">
        <color indexed="64"/>
      </right>
      <top/>
      <bottom/>
      <diagonal/>
    </border>
    <border>
      <left/>
      <right/>
      <top/>
      <bottom style="thick">
        <color auto="1"/>
      </bottom>
      <diagonal/>
    </border>
    <border>
      <left/>
      <right/>
      <top/>
      <bottom style="dashDot">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style="hair">
        <color indexed="64"/>
      </right>
      <top style="thin">
        <color auto="1"/>
      </top>
      <bottom style="thin">
        <color auto="1"/>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uble">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hair">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Down="1">
      <left/>
      <right style="thin">
        <color auto="1"/>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style="thin">
        <color indexed="64"/>
      </left>
      <right/>
      <top style="thin">
        <color indexed="64"/>
      </top>
      <bottom style="thin">
        <color indexed="64"/>
      </bottom>
      <diagonal style="thin">
        <color auto="1"/>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s>
  <cellStyleXfs count="25">
    <xf numFmtId="0" fontId="0" fillId="0" borderId="0"/>
    <xf numFmtId="0" fontId="5" fillId="0" borderId="0">
      <alignment vertical="center"/>
    </xf>
    <xf numFmtId="0" fontId="10" fillId="0" borderId="0">
      <alignment vertical="center"/>
    </xf>
    <xf numFmtId="0" fontId="11" fillId="0" borderId="0">
      <alignment vertical="center"/>
    </xf>
    <xf numFmtId="38" fontId="10" fillId="0" borderId="0" applyFont="0" applyFill="0" applyBorder="0" applyAlignment="0" applyProtection="0">
      <alignment vertical="center"/>
    </xf>
    <xf numFmtId="0" fontId="4" fillId="0" borderId="0">
      <alignment vertical="center"/>
    </xf>
    <xf numFmtId="0" fontId="17" fillId="0" borderId="0"/>
    <xf numFmtId="0" fontId="17" fillId="0" borderId="0"/>
    <xf numFmtId="0" fontId="17" fillId="0" borderId="0"/>
    <xf numFmtId="0" fontId="4" fillId="0" borderId="0">
      <alignment vertical="center"/>
    </xf>
    <xf numFmtId="0" fontId="3" fillId="0" borderId="0">
      <alignment vertical="center"/>
    </xf>
    <xf numFmtId="0" fontId="33" fillId="0" borderId="0"/>
    <xf numFmtId="0" fontId="34" fillId="0" borderId="0" applyNumberFormat="0" applyFill="0" applyBorder="0" applyAlignment="0" applyProtection="0"/>
    <xf numFmtId="0" fontId="55" fillId="0" borderId="0">
      <alignment vertical="center"/>
    </xf>
    <xf numFmtId="0" fontId="2" fillId="0" borderId="0">
      <alignment vertical="center"/>
    </xf>
    <xf numFmtId="0" fontId="2" fillId="0" borderId="0">
      <alignment vertical="center"/>
    </xf>
    <xf numFmtId="0" fontId="33" fillId="0" borderId="0">
      <alignment vertical="center"/>
    </xf>
    <xf numFmtId="0" fontId="11" fillId="0" borderId="0"/>
    <xf numFmtId="0" fontId="11" fillId="0" borderId="0">
      <alignment vertical="center"/>
    </xf>
    <xf numFmtId="38" fontId="55" fillId="0" borderId="0" applyFont="0" applyFill="0" applyBorder="0" applyAlignment="0" applyProtection="0">
      <alignment vertical="center"/>
    </xf>
    <xf numFmtId="38" fontId="33" fillId="0" borderId="0" applyFont="0" applyFill="0" applyBorder="0" applyAlignment="0" applyProtection="0">
      <alignment vertical="center"/>
    </xf>
    <xf numFmtId="0" fontId="1" fillId="0" borderId="0">
      <alignment vertical="center"/>
    </xf>
    <xf numFmtId="0" fontId="1" fillId="0" borderId="0">
      <alignment vertical="center"/>
    </xf>
    <xf numFmtId="0" fontId="33" fillId="0" borderId="0"/>
    <xf numFmtId="38" fontId="19" fillId="0" borderId="0" applyFont="0" applyFill="0" applyBorder="0" applyAlignment="0" applyProtection="0">
      <alignment vertical="center"/>
    </xf>
  </cellStyleXfs>
  <cellXfs count="1819">
    <xf numFmtId="0" fontId="0" fillId="0" borderId="0" xfId="0"/>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vertical="center" shrinkToFit="1"/>
    </xf>
    <xf numFmtId="0" fontId="12" fillId="0" borderId="19" xfId="2" applyFont="1" applyBorder="1">
      <alignment vertical="center"/>
    </xf>
    <xf numFmtId="0" fontId="12" fillId="0" borderId="0" xfId="8" applyFont="1"/>
    <xf numFmtId="0" fontId="17" fillId="0" borderId="0" xfId="8"/>
    <xf numFmtId="0" fontId="17" fillId="0" borderId="0" xfId="8" applyAlignment="1">
      <alignment horizontal="left"/>
    </xf>
    <xf numFmtId="0" fontId="17" fillId="0" borderId="0" xfId="8" applyAlignment="1">
      <alignment horizontal="left" vertical="center" shrinkToFit="1"/>
    </xf>
    <xf numFmtId="0" fontId="17" fillId="0" borderId="0" xfId="8" applyAlignment="1">
      <alignment horizontal="centerContinuous"/>
    </xf>
    <xf numFmtId="0" fontId="17" fillId="0" borderId="0" xfId="8" applyAlignment="1">
      <alignment horizontal="left" indent="1"/>
    </xf>
    <xf numFmtId="0" fontId="17" fillId="0" borderId="0" xfId="6"/>
    <xf numFmtId="0" fontId="17" fillId="0" borderId="0" xfId="8" applyAlignment="1">
      <alignment vertical="center"/>
    </xf>
    <xf numFmtId="0" fontId="17" fillId="0" borderId="7" xfId="8" applyBorder="1"/>
    <xf numFmtId="0" fontId="12" fillId="0" borderId="0" xfId="2" applyFont="1" applyAlignment="1">
      <alignment horizontal="right"/>
    </xf>
    <xf numFmtId="0" fontId="12" fillId="0" borderId="0" xfId="2" quotePrefix="1" applyFont="1" applyAlignment="1">
      <alignment horizontal="right"/>
    </xf>
    <xf numFmtId="0" fontId="10" fillId="0" borderId="0" xfId="2">
      <alignment vertical="center"/>
    </xf>
    <xf numFmtId="0" fontId="25" fillId="0" borderId="0" xfId="3" applyFont="1">
      <alignment vertical="center"/>
    </xf>
    <xf numFmtId="0" fontId="10" fillId="0" borderId="0" xfId="2" applyAlignment="1">
      <alignment horizontal="right" vertical="center"/>
    </xf>
    <xf numFmtId="0" fontId="10" fillId="0" borderId="0" xfId="2" applyAlignment="1">
      <alignment horizontal="center" vertical="center"/>
    </xf>
    <xf numFmtId="0" fontId="10" fillId="0" borderId="0" xfId="2" applyAlignment="1">
      <alignment vertical="top"/>
    </xf>
    <xf numFmtId="0" fontId="10" fillId="0" borderId="22" xfId="2" applyBorder="1">
      <alignment vertical="center"/>
    </xf>
    <xf numFmtId="0" fontId="10" fillId="0" borderId="23" xfId="2" applyBorder="1">
      <alignment vertical="center"/>
    </xf>
    <xf numFmtId="0" fontId="10" fillId="0" borderId="28" xfId="2" applyBorder="1">
      <alignment vertical="center"/>
    </xf>
    <xf numFmtId="0" fontId="10" fillId="0" borderId="35" xfId="2" applyBorder="1">
      <alignment vertical="center"/>
    </xf>
    <xf numFmtId="0" fontId="10" fillId="0" borderId="36" xfId="2" applyBorder="1">
      <alignment vertical="center"/>
    </xf>
    <xf numFmtId="0" fontId="12" fillId="0" borderId="0" xfId="6" applyFont="1"/>
    <xf numFmtId="0" fontId="17" fillId="0" borderId="0" xfId="7"/>
    <xf numFmtId="0" fontId="24" fillId="0" borderId="0" xfId="6" applyFont="1" applyAlignment="1">
      <alignment horizontal="centerContinuous"/>
    </xf>
    <xf numFmtId="0" fontId="17" fillId="0" borderId="0" xfId="6" applyAlignment="1">
      <alignment horizontal="centerContinuous"/>
    </xf>
    <xf numFmtId="0" fontId="12" fillId="0" borderId="0" xfId="2" quotePrefix="1" applyFont="1">
      <alignment vertical="center"/>
    </xf>
    <xf numFmtId="177" fontId="12" fillId="0" borderId="0" xfId="2" applyNumberFormat="1" applyFont="1" applyAlignment="1">
      <alignment vertical="center" shrinkToFit="1"/>
    </xf>
    <xf numFmtId="0" fontId="12" fillId="0" borderId="7" xfId="2" applyFont="1" applyBorder="1">
      <alignment vertical="center"/>
    </xf>
    <xf numFmtId="0" fontId="29" fillId="0" borderId="0" xfId="6" applyFont="1"/>
    <xf numFmtId="0" fontId="3" fillId="0" borderId="0" xfId="10" applyAlignment="1">
      <alignment vertical="center" shrinkToFit="1"/>
    </xf>
    <xf numFmtId="0" fontId="17" fillId="0" borderId="0" xfId="6" applyAlignment="1">
      <alignment vertical="center"/>
    </xf>
    <xf numFmtId="0" fontId="32" fillId="0" borderId="9" xfId="0" applyFont="1" applyBorder="1"/>
    <xf numFmtId="0" fontId="0" fillId="0" borderId="9" xfId="0" applyBorder="1"/>
    <xf numFmtId="0" fontId="7" fillId="2" borderId="0" xfId="0" applyFont="1" applyFill="1" applyAlignment="1">
      <alignment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7" fillId="2" borderId="17" xfId="0" applyFont="1" applyFill="1" applyBorder="1" applyAlignment="1">
      <alignment vertical="center"/>
    </xf>
    <xf numFmtId="0" fontId="7" fillId="2" borderId="21" xfId="0" applyFont="1" applyFill="1" applyBorder="1" applyAlignment="1">
      <alignment vertical="center"/>
    </xf>
    <xf numFmtId="0" fontId="7" fillId="2" borderId="74" xfId="0" applyFont="1" applyFill="1" applyBorder="1" applyAlignment="1">
      <alignment horizontal="center" vertical="center"/>
    </xf>
    <xf numFmtId="0" fontId="12" fillId="0" borderId="0" xfId="2" applyFont="1" applyAlignment="1">
      <alignment vertical="top" wrapText="1"/>
    </xf>
    <xf numFmtId="0" fontId="23" fillId="0" borderId="0" xfId="10" applyFont="1" applyAlignment="1">
      <alignment vertical="center" wrapText="1"/>
    </xf>
    <xf numFmtId="0" fontId="12" fillId="0" borderId="0" xfId="6" applyFont="1" applyAlignment="1">
      <alignment vertical="center" shrinkToFit="1"/>
    </xf>
    <xf numFmtId="0" fontId="31" fillId="2" borderId="0" xfId="0" applyFont="1" applyFill="1"/>
    <xf numFmtId="0" fontId="31" fillId="2" borderId="0" xfId="0" applyFont="1" applyFill="1" applyAlignment="1">
      <alignment vertical="center"/>
    </xf>
    <xf numFmtId="0" fontId="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pplyAlignment="1">
      <alignment vertical="center" shrinkToFit="1"/>
    </xf>
    <xf numFmtId="176" fontId="7" fillId="2" borderId="0" xfId="0" applyNumberFormat="1" applyFont="1" applyFill="1" applyAlignment="1">
      <alignment horizontal="left" vertical="center"/>
    </xf>
    <xf numFmtId="176" fontId="19" fillId="2" borderId="0" xfId="0" applyNumberFormat="1" applyFont="1" applyFill="1" applyAlignment="1">
      <alignment horizontal="left" vertical="center"/>
    </xf>
    <xf numFmtId="0" fontId="19" fillId="2" borderId="0" xfId="0" applyFont="1" applyFill="1" applyAlignment="1">
      <alignment vertical="center"/>
    </xf>
    <xf numFmtId="0" fontId="7" fillId="2" borderId="0" xfId="0" applyFont="1" applyFill="1" applyAlignment="1">
      <alignment horizontal="right" vertical="center"/>
    </xf>
    <xf numFmtId="0" fontId="7" fillId="2" borderId="0" xfId="0" applyFont="1" applyFill="1" applyAlignment="1">
      <alignment horizontal="justify" vertical="center"/>
    </xf>
    <xf numFmtId="176" fontId="7" fillId="2" borderId="0" xfId="0" applyNumberFormat="1" applyFont="1" applyFill="1" applyAlignment="1">
      <alignment horizontal="center" vertical="center"/>
    </xf>
    <xf numFmtId="179" fontId="7" fillId="0" borderId="0" xfId="0" applyNumberFormat="1" applyFont="1" applyAlignment="1">
      <alignment vertical="center"/>
    </xf>
    <xf numFmtId="0" fontId="17" fillId="0" borderId="0" xfId="6" applyAlignment="1">
      <alignment horizontal="right" vertical="center"/>
    </xf>
    <xf numFmtId="176" fontId="7" fillId="2" borderId="0" xfId="0" applyNumberFormat="1" applyFont="1" applyFill="1" applyAlignment="1">
      <alignment horizontal="left" vertical="center" shrinkToFit="1"/>
    </xf>
    <xf numFmtId="0" fontId="12" fillId="0" borderId="0" xfId="2" applyFont="1" applyAlignment="1">
      <alignment horizontal="left" vertical="center" shrinkToFit="1"/>
    </xf>
    <xf numFmtId="0" fontId="12" fillId="0" borderId="0" xfId="2" applyFont="1" applyAlignment="1">
      <alignment horizontal="center" vertical="center"/>
    </xf>
    <xf numFmtId="0" fontId="20" fillId="2" borderId="0" xfId="0" applyFont="1" applyFill="1" applyAlignment="1">
      <alignment vertical="center"/>
    </xf>
    <xf numFmtId="0" fontId="7" fillId="2" borderId="0" xfId="0" applyFont="1" applyFill="1" applyAlignment="1">
      <alignment horizontal="center" vertical="center"/>
    </xf>
    <xf numFmtId="0" fontId="21" fillId="2" borderId="1" xfId="0" applyFont="1" applyFill="1" applyBorder="1" applyAlignment="1">
      <alignment horizontal="center" vertical="center" wrapText="1"/>
    </xf>
    <xf numFmtId="0" fontId="21" fillId="2" borderId="4" xfId="0" applyFont="1" applyFill="1" applyBorder="1" applyAlignment="1">
      <alignment vertical="center" wrapText="1"/>
    </xf>
    <xf numFmtId="0" fontId="21" fillId="2" borderId="4" xfId="0" applyFont="1" applyFill="1" applyBorder="1" applyAlignment="1">
      <alignment horizontal="center" vertical="center" wrapText="1"/>
    </xf>
    <xf numFmtId="0" fontId="21" fillId="2" borderId="0" xfId="0" applyFont="1" applyFill="1" applyAlignment="1">
      <alignment horizontal="left" vertical="top" wrapText="1"/>
    </xf>
    <xf numFmtId="0" fontId="21" fillId="2" borderId="6" xfId="0" applyFont="1" applyFill="1" applyBorder="1" applyAlignment="1">
      <alignment vertical="center" wrapText="1"/>
    </xf>
    <xf numFmtId="0" fontId="21" fillId="2" borderId="7" xfId="0" applyFont="1" applyFill="1" applyBorder="1" applyAlignment="1">
      <alignment horizontal="left" vertical="center" wrapText="1"/>
    </xf>
    <xf numFmtId="3" fontId="12" fillId="0" borderId="0" xfId="2" applyNumberFormat="1" applyFont="1" applyAlignment="1">
      <alignment vertical="top" shrinkToFit="1"/>
    </xf>
    <xf numFmtId="0" fontId="17" fillId="0" borderId="0" xfId="8" applyAlignment="1">
      <alignment horizontal="right"/>
    </xf>
    <xf numFmtId="176" fontId="19" fillId="2" borderId="0" xfId="0" applyNumberFormat="1" applyFont="1" applyFill="1" applyAlignment="1">
      <alignment horizontal="left" vertical="center" shrinkToFit="1"/>
    </xf>
    <xf numFmtId="0" fontId="19" fillId="2" borderId="0" xfId="0" applyFont="1" applyFill="1" applyAlignment="1">
      <alignment horizontal="left" vertical="center" shrinkToFit="1"/>
    </xf>
    <xf numFmtId="0" fontId="19" fillId="2" borderId="0" xfId="0" applyFont="1" applyFill="1" applyAlignment="1">
      <alignment vertical="center" shrinkToFit="1"/>
    </xf>
    <xf numFmtId="176" fontId="7" fillId="2" borderId="10" xfId="0" applyNumberFormat="1" applyFont="1" applyFill="1" applyBorder="1" applyAlignment="1">
      <alignment horizontal="center" vertical="center"/>
    </xf>
    <xf numFmtId="0" fontId="7" fillId="2" borderId="12" xfId="0" applyFont="1" applyFill="1" applyBorder="1" applyAlignment="1">
      <alignment horizontal="left" vertical="center" shrinkToFit="1"/>
    </xf>
    <xf numFmtId="0" fontId="7" fillId="2" borderId="13" xfId="0" applyFont="1" applyFill="1" applyBorder="1" applyAlignment="1">
      <alignment vertical="center"/>
    </xf>
    <xf numFmtId="0" fontId="7" fillId="2" borderId="14" xfId="0" applyFont="1" applyFill="1" applyBorder="1" applyAlignment="1">
      <alignment vertical="center"/>
    </xf>
    <xf numFmtId="0" fontId="7" fillId="2" borderId="18" xfId="0" applyFont="1" applyFill="1" applyBorder="1" applyAlignment="1">
      <alignment vertical="center"/>
    </xf>
    <xf numFmtId="0" fontId="21" fillId="2" borderId="0" xfId="0" applyFont="1" applyFill="1" applyAlignment="1">
      <alignment horizontal="right" vertical="center"/>
    </xf>
    <xf numFmtId="0" fontId="21" fillId="2" borderId="0" xfId="0" applyFont="1" applyFill="1" applyAlignment="1">
      <alignment vertical="center"/>
    </xf>
    <xf numFmtId="49" fontId="21" fillId="2" borderId="0" xfId="0" applyNumberFormat="1" applyFont="1" applyFill="1" applyAlignment="1">
      <alignment horizontal="right" vertical="center"/>
    </xf>
    <xf numFmtId="179" fontId="7" fillId="2" borderId="0" xfId="0" applyNumberFormat="1" applyFont="1" applyFill="1" applyAlignment="1">
      <alignment vertical="center"/>
    </xf>
    <xf numFmtId="0" fontId="7" fillId="2" borderId="0" xfId="0" applyFont="1" applyFill="1" applyAlignment="1">
      <alignment horizontal="right" vertical="center" indent="1"/>
    </xf>
    <xf numFmtId="0" fontId="17" fillId="0" borderId="0" xfId="8" applyAlignment="1">
      <alignment horizontal="center"/>
    </xf>
    <xf numFmtId="176" fontId="7" fillId="2" borderId="0" xfId="0" applyNumberFormat="1" applyFont="1" applyFill="1" applyAlignment="1">
      <alignment vertical="center" shrinkToFit="1"/>
    </xf>
    <xf numFmtId="0" fontId="12" fillId="2" borderId="40" xfId="11" applyFont="1" applyFill="1" applyBorder="1"/>
    <xf numFmtId="0" fontId="12" fillId="2" borderId="41" xfId="11" applyFont="1" applyFill="1" applyBorder="1"/>
    <xf numFmtId="0" fontId="12" fillId="2" borderId="42" xfId="11" applyFont="1" applyFill="1" applyBorder="1"/>
    <xf numFmtId="0" fontId="12" fillId="2" borderId="0" xfId="11" applyFont="1" applyFill="1"/>
    <xf numFmtId="0" fontId="12" fillId="2" borderId="43" xfId="11" applyFont="1" applyFill="1" applyBorder="1"/>
    <xf numFmtId="0" fontId="12" fillId="2" borderId="44" xfId="11" applyFont="1" applyFill="1" applyBorder="1"/>
    <xf numFmtId="0" fontId="47" fillId="2" borderId="0" xfId="6" applyFont="1" applyFill="1" applyAlignment="1">
      <alignment vertical="center"/>
    </xf>
    <xf numFmtId="0" fontId="12" fillId="2" borderId="0" xfId="2" applyFont="1" applyFill="1">
      <alignment vertical="center"/>
    </xf>
    <xf numFmtId="0" fontId="49" fillId="2" borderId="44" xfId="11" applyFont="1" applyFill="1" applyBorder="1" applyAlignment="1">
      <alignment horizontal="center"/>
    </xf>
    <xf numFmtId="0" fontId="49" fillId="2" borderId="44" xfId="11" applyFont="1" applyFill="1" applyBorder="1" applyAlignment="1">
      <alignment vertical="center" shrinkToFit="1"/>
    </xf>
    <xf numFmtId="0" fontId="49" fillId="2" borderId="21" xfId="11" applyFont="1" applyFill="1" applyBorder="1" applyAlignment="1">
      <alignment horizontal="center" vertical="center"/>
    </xf>
    <xf numFmtId="0" fontId="12" fillId="2" borderId="10" xfId="11" applyFont="1" applyFill="1" applyBorder="1" applyAlignment="1">
      <alignment horizontal="center" vertical="center"/>
    </xf>
    <xf numFmtId="0" fontId="49" fillId="2" borderId="10" xfId="11" applyFont="1" applyFill="1" applyBorder="1" applyAlignment="1">
      <alignment horizontal="center" vertical="center"/>
    </xf>
    <xf numFmtId="0" fontId="49" fillId="2" borderId="78" xfId="11" applyFont="1" applyFill="1" applyBorder="1" applyAlignment="1">
      <alignment horizontal="center" vertical="center"/>
    </xf>
    <xf numFmtId="0" fontId="49" fillId="2" borderId="79" xfId="11" applyFont="1" applyFill="1" applyBorder="1" applyAlignment="1">
      <alignment horizontal="center" vertical="center"/>
    </xf>
    <xf numFmtId="0" fontId="49" fillId="2" borderId="80" xfId="11" applyFont="1" applyFill="1" applyBorder="1" applyAlignment="1">
      <alignment horizontal="center" vertical="center"/>
    </xf>
    <xf numFmtId="0" fontId="49" fillId="2" borderId="78" xfId="11" applyFont="1" applyFill="1" applyBorder="1" applyAlignment="1">
      <alignment horizontal="right" vertical="top"/>
    </xf>
    <xf numFmtId="0" fontId="49" fillId="2" borderId="81" xfId="11" applyFont="1" applyFill="1" applyBorder="1" applyAlignment="1">
      <alignment horizontal="right" vertical="top"/>
    </xf>
    <xf numFmtId="0" fontId="12" fillId="2" borderId="44" xfId="11" applyFont="1" applyFill="1" applyBorder="1" applyAlignment="1">
      <alignment horizontal="center" vertical="center"/>
    </xf>
    <xf numFmtId="0" fontId="51" fillId="2" borderId="82" xfId="11" applyFont="1" applyFill="1" applyBorder="1" applyAlignment="1">
      <alignment horizontal="center" vertical="center"/>
    </xf>
    <xf numFmtId="0" fontId="51" fillId="2" borderId="49" xfId="11" applyFont="1" applyFill="1" applyBorder="1" applyAlignment="1">
      <alignment horizontal="center" vertical="center"/>
    </xf>
    <xf numFmtId="0" fontId="51" fillId="2" borderId="50" xfId="11" applyFont="1" applyFill="1" applyBorder="1" applyAlignment="1">
      <alignment horizontal="center" vertical="center"/>
    </xf>
    <xf numFmtId="0" fontId="51" fillId="2" borderId="48" xfId="11" applyFont="1" applyFill="1" applyBorder="1" applyAlignment="1">
      <alignment horizontal="center" vertical="center"/>
    </xf>
    <xf numFmtId="0" fontId="51" fillId="2" borderId="51" xfId="11" applyFont="1" applyFill="1" applyBorder="1" applyAlignment="1">
      <alignment horizontal="center" vertical="center"/>
    </xf>
    <xf numFmtId="0" fontId="50" fillId="2" borderId="0" xfId="11" applyFont="1" applyFill="1"/>
    <xf numFmtId="0" fontId="49" fillId="2" borderId="0" xfId="11" applyFont="1" applyFill="1" applyAlignment="1">
      <alignment vertical="center"/>
    </xf>
    <xf numFmtId="0" fontId="12" fillId="2" borderId="52" xfId="11" applyFont="1" applyFill="1" applyBorder="1"/>
    <xf numFmtId="0" fontId="12" fillId="2" borderId="53" xfId="11" applyFont="1" applyFill="1" applyBorder="1"/>
    <xf numFmtId="0" fontId="12" fillId="2" borderId="54" xfId="11" applyFont="1" applyFill="1" applyBorder="1"/>
    <xf numFmtId="0" fontId="7" fillId="2" borderId="0" xfId="0" applyFont="1" applyFill="1" applyAlignment="1">
      <alignment vertical="top"/>
    </xf>
    <xf numFmtId="0" fontId="44" fillId="2" borderId="0" xfId="12" applyFont="1" applyFill="1" applyBorder="1" applyAlignment="1">
      <alignment horizontal="center" vertical="top"/>
    </xf>
    <xf numFmtId="0" fontId="17" fillId="0" borderId="0" xfId="8" applyAlignment="1">
      <alignment vertical="top"/>
    </xf>
    <xf numFmtId="177" fontId="12" fillId="2" borderId="0" xfId="2" applyNumberFormat="1" applyFont="1" applyFill="1">
      <alignment vertical="center"/>
    </xf>
    <xf numFmtId="0" fontId="17" fillId="2" borderId="0" xfId="6" applyFill="1" applyAlignment="1">
      <alignment vertical="center"/>
    </xf>
    <xf numFmtId="177" fontId="17" fillId="2" borderId="0" xfId="8" applyNumberFormat="1" applyFill="1" applyAlignment="1">
      <alignment vertical="center" shrinkToFit="1"/>
    </xf>
    <xf numFmtId="0" fontId="7" fillId="2" borderId="0" xfId="0" applyFont="1" applyFill="1" applyAlignment="1">
      <alignment horizontal="left" vertical="top" wrapText="1" shrinkToFit="1"/>
    </xf>
    <xf numFmtId="178" fontId="7" fillId="2" borderId="0" xfId="0" applyNumberFormat="1" applyFont="1" applyFill="1" applyAlignment="1">
      <alignment vertical="center"/>
    </xf>
    <xf numFmtId="0" fontId="39" fillId="2" borderId="0" xfId="11" applyFont="1" applyFill="1"/>
    <xf numFmtId="0" fontId="41" fillId="2" borderId="0" xfId="0" applyFont="1" applyFill="1" applyAlignment="1">
      <alignment vertical="center"/>
    </xf>
    <xf numFmtId="0" fontId="40" fillId="2" borderId="0" xfId="11" applyFont="1" applyFill="1"/>
    <xf numFmtId="0" fontId="38" fillId="2" borderId="45" xfId="11" applyFont="1" applyFill="1" applyBorder="1" applyAlignment="1">
      <alignment horizontal="center" vertical="center" wrapText="1"/>
    </xf>
    <xf numFmtId="0" fontId="38" fillId="2" borderId="55" xfId="11" applyFont="1" applyFill="1" applyBorder="1" applyAlignment="1">
      <alignment horizontal="center" vertical="center"/>
    </xf>
    <xf numFmtId="0" fontId="38" fillId="2" borderId="46" xfId="11" applyFont="1" applyFill="1" applyBorder="1" applyAlignment="1">
      <alignment horizontal="center" vertical="center"/>
    </xf>
    <xf numFmtId="0" fontId="38" fillId="2" borderId="47" xfId="11" applyFont="1" applyFill="1" applyBorder="1" applyAlignment="1">
      <alignment horizontal="center" vertical="center"/>
    </xf>
    <xf numFmtId="0" fontId="40" fillId="2" borderId="0" xfId="11" applyFont="1" applyFill="1" applyAlignment="1">
      <alignment horizontal="center" vertical="center"/>
    </xf>
    <xf numFmtId="0" fontId="38" fillId="2" borderId="56" xfId="11" applyFont="1" applyFill="1" applyBorder="1" applyAlignment="1">
      <alignment horizontal="center" vertical="center" textRotation="255" wrapText="1"/>
    </xf>
    <xf numFmtId="0" fontId="42" fillId="2" borderId="57" xfId="11" applyFont="1" applyFill="1" applyBorder="1" applyAlignment="1">
      <alignment horizontal="center" vertical="center"/>
    </xf>
    <xf numFmtId="0" fontId="42" fillId="2" borderId="49" xfId="11" applyFont="1" applyFill="1" applyBorder="1" applyAlignment="1">
      <alignment horizontal="center" vertical="center"/>
    </xf>
    <xf numFmtId="0" fontId="42" fillId="2" borderId="51" xfId="11" applyFont="1" applyFill="1" applyBorder="1" applyAlignment="1">
      <alignment horizontal="center" vertical="center"/>
    </xf>
    <xf numFmtId="0" fontId="38" fillId="2" borderId="0" xfId="11" applyFont="1" applyFill="1"/>
    <xf numFmtId="0" fontId="43" fillId="2" borderId="0" xfId="11" applyFont="1" applyFill="1" applyAlignment="1">
      <alignment horizontal="center" vertical="center"/>
    </xf>
    <xf numFmtId="0" fontId="38" fillId="2" borderId="0" xfId="11" applyFont="1" applyFill="1" applyAlignment="1">
      <alignment horizontal="center" vertical="center"/>
    </xf>
    <xf numFmtId="0" fontId="38" fillId="2" borderId="0" xfId="11" applyFont="1" applyFill="1" applyAlignment="1">
      <alignment horizontal="left" vertical="center"/>
    </xf>
    <xf numFmtId="0" fontId="33" fillId="2" borderId="0" xfId="11" applyFill="1"/>
    <xf numFmtId="0" fontId="54" fillId="2" borderId="0" xfId="0" applyFont="1" applyFill="1" applyAlignment="1">
      <alignment vertical="center"/>
    </xf>
    <xf numFmtId="0" fontId="7" fillId="2" borderId="0" xfId="0" applyFont="1" applyFill="1" applyAlignment="1">
      <alignment horizontal="left" vertical="top" wrapText="1"/>
    </xf>
    <xf numFmtId="0" fontId="12" fillId="0" borderId="0" xfId="2" applyFont="1" applyAlignment="1">
      <alignment vertical="center" wrapText="1"/>
    </xf>
    <xf numFmtId="0" fontId="59" fillId="2" borderId="0" xfId="0" applyFont="1" applyFill="1" applyAlignment="1">
      <alignment horizontal="left" vertical="center"/>
    </xf>
    <xf numFmtId="0" fontId="60" fillId="2" borderId="0" xfId="0" applyFont="1" applyFill="1" applyAlignment="1">
      <alignment horizontal="left" vertical="center"/>
    </xf>
    <xf numFmtId="0" fontId="63" fillId="2" borderId="0" xfId="0" applyFont="1" applyFill="1" applyAlignment="1">
      <alignment horizontal="center" vertical="center"/>
    </xf>
    <xf numFmtId="0" fontId="64" fillId="2" borderId="0" xfId="0" applyFont="1" applyFill="1" applyAlignment="1">
      <alignment horizontal="center" vertical="center"/>
    </xf>
    <xf numFmtId="0" fontId="0" fillId="2" borderId="0" xfId="0" applyFill="1" applyAlignment="1">
      <alignment vertical="center" shrinkToFit="1"/>
    </xf>
    <xf numFmtId="176" fontId="0" fillId="2" borderId="0" xfId="0" applyNumberFormat="1" applyFill="1" applyAlignment="1">
      <alignment horizontal="left" vertical="center"/>
    </xf>
    <xf numFmtId="0" fontId="0" fillId="2" borderId="0" xfId="0" applyFill="1" applyAlignment="1">
      <alignment vertical="center"/>
    </xf>
    <xf numFmtId="0" fontId="7" fillId="2" borderId="1"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7" xfId="0" applyFont="1" applyFill="1" applyBorder="1" applyAlignment="1">
      <alignment horizontal="left" vertical="center" wrapText="1"/>
    </xf>
    <xf numFmtId="0" fontId="12" fillId="2" borderId="0" xfId="6" applyFont="1" applyFill="1"/>
    <xf numFmtId="0" fontId="17" fillId="2" borderId="0" xfId="6" applyFill="1"/>
    <xf numFmtId="0" fontId="17" fillId="2" borderId="0" xfId="6" applyFill="1" applyAlignment="1">
      <alignment horizontal="right"/>
    </xf>
    <xf numFmtId="0" fontId="17" fillId="2" borderId="0" xfId="7" applyFill="1"/>
    <xf numFmtId="0" fontId="24" fillId="2" borderId="0" xfId="6" applyFont="1" applyFill="1" applyAlignment="1">
      <alignment horizontal="centerContinuous"/>
    </xf>
    <xf numFmtId="0" fontId="17" fillId="2" borderId="0" xfId="6" applyFill="1" applyAlignment="1">
      <alignment horizontal="centerContinuous"/>
    </xf>
    <xf numFmtId="0" fontId="69" fillId="2" borderId="0" xfId="6" applyFont="1" applyFill="1"/>
    <xf numFmtId="0" fontId="67" fillId="2" borderId="0" xfId="6" applyFont="1" applyFill="1"/>
    <xf numFmtId="0" fontId="12" fillId="2" borderId="0" xfId="2" applyFont="1" applyFill="1" applyAlignment="1">
      <alignment horizontal="right" vertical="center"/>
    </xf>
    <xf numFmtId="0" fontId="12" fillId="2" borderId="0" xfId="2" applyFont="1" applyFill="1" applyAlignment="1">
      <alignment vertical="center" shrinkToFit="1"/>
    </xf>
    <xf numFmtId="0" fontId="12" fillId="2" borderId="0" xfId="2" applyFont="1" applyFill="1" applyAlignment="1">
      <alignment vertical="top"/>
    </xf>
    <xf numFmtId="0" fontId="12" fillId="2" borderId="19" xfId="2" applyFont="1" applyFill="1" applyBorder="1">
      <alignment vertical="center"/>
    </xf>
    <xf numFmtId="0" fontId="10" fillId="2" borderId="0" xfId="2" applyFill="1">
      <alignment vertical="center"/>
    </xf>
    <xf numFmtId="0" fontId="25" fillId="2" borderId="0" xfId="3" applyFont="1" applyFill="1">
      <alignment vertical="center"/>
    </xf>
    <xf numFmtId="0" fontId="10" fillId="2" borderId="0" xfId="2" applyFill="1" applyAlignment="1">
      <alignment horizontal="right" vertical="center"/>
    </xf>
    <xf numFmtId="0" fontId="10" fillId="2" borderId="0" xfId="2" applyFill="1" applyAlignment="1">
      <alignment horizontal="center" vertical="center"/>
    </xf>
    <xf numFmtId="0" fontId="10" fillId="2" borderId="0" xfId="2" applyFill="1" applyAlignment="1">
      <alignment vertical="top"/>
    </xf>
    <xf numFmtId="0" fontId="10" fillId="2" borderId="22" xfId="2" applyFill="1" applyBorder="1">
      <alignment vertical="center"/>
    </xf>
    <xf numFmtId="0" fontId="10" fillId="2" borderId="23" xfId="2" applyFill="1" applyBorder="1">
      <alignment vertical="center"/>
    </xf>
    <xf numFmtId="0" fontId="10" fillId="2" borderId="28" xfId="2" applyFill="1" applyBorder="1">
      <alignment vertical="center"/>
    </xf>
    <xf numFmtId="0" fontId="10" fillId="2" borderId="35" xfId="2" applyFill="1" applyBorder="1">
      <alignment vertical="center"/>
    </xf>
    <xf numFmtId="0" fontId="10" fillId="2" borderId="36" xfId="2" applyFill="1" applyBorder="1">
      <alignment vertical="center"/>
    </xf>
    <xf numFmtId="0" fontId="0" fillId="2" borderId="0" xfId="0" applyFill="1" applyAlignment="1">
      <alignment horizontal="left" vertical="center" shrinkToFit="1"/>
    </xf>
    <xf numFmtId="176" fontId="0" fillId="2" borderId="0" xfId="0" applyNumberFormat="1" applyFill="1" applyAlignment="1">
      <alignment horizontal="left" vertical="center" shrinkToFit="1"/>
    </xf>
    <xf numFmtId="176" fontId="58" fillId="2" borderId="10" xfId="0" applyNumberFormat="1" applyFont="1" applyFill="1" applyBorder="1" applyAlignment="1">
      <alignment horizontal="center" vertical="center" shrinkToFit="1"/>
    </xf>
    <xf numFmtId="0" fontId="58" fillId="2" borderId="12" xfId="0" applyFont="1" applyFill="1" applyBorder="1" applyAlignment="1">
      <alignment horizontal="left" vertical="center" shrinkToFit="1"/>
    </xf>
    <xf numFmtId="0" fontId="12" fillId="2" borderId="0" xfId="8" applyFont="1" applyFill="1"/>
    <xf numFmtId="0" fontId="17" fillId="2" borderId="0" xfId="8" applyFill="1"/>
    <xf numFmtId="0" fontId="17" fillId="2" borderId="0" xfId="8" applyFill="1" applyAlignment="1">
      <alignment horizontal="left"/>
    </xf>
    <xf numFmtId="0" fontId="17" fillId="2" borderId="0" xfId="8" applyFill="1" applyAlignment="1">
      <alignment horizontal="left" vertical="center"/>
    </xf>
    <xf numFmtId="0" fontId="58" fillId="2" borderId="0" xfId="6" applyFont="1" applyFill="1" applyAlignment="1">
      <alignment vertical="center"/>
    </xf>
    <xf numFmtId="0" fontId="67" fillId="2" borderId="0" xfId="8" applyFont="1" applyFill="1" applyAlignment="1">
      <alignment vertical="center"/>
    </xf>
    <xf numFmtId="0" fontId="17" fillId="2" borderId="0" xfId="8" applyFill="1" applyAlignment="1">
      <alignment vertical="center"/>
    </xf>
    <xf numFmtId="0" fontId="67" fillId="2" borderId="0" xfId="8" applyFont="1" applyFill="1" applyAlignment="1">
      <alignment horizontal="left" vertical="center"/>
    </xf>
    <xf numFmtId="0" fontId="17" fillId="2" borderId="0" xfId="8" applyFill="1" applyAlignment="1">
      <alignment horizontal="centerContinuous"/>
    </xf>
    <xf numFmtId="0" fontId="17" fillId="2" borderId="0" xfId="8" applyFill="1" applyAlignment="1">
      <alignment vertical="center" shrinkToFit="1"/>
    </xf>
    <xf numFmtId="0" fontId="17" fillId="2" borderId="0" xfId="8" applyFill="1" applyAlignment="1">
      <alignment horizontal="left" indent="1"/>
    </xf>
    <xf numFmtId="0" fontId="17" fillId="2" borderId="7" xfId="8" applyFill="1" applyBorder="1"/>
    <xf numFmtId="0" fontId="12" fillId="2" borderId="0" xfId="2" applyFont="1" applyFill="1" applyAlignment="1">
      <alignment horizontal="right"/>
    </xf>
    <xf numFmtId="0" fontId="12" fillId="2" borderId="0" xfId="2" quotePrefix="1" applyFont="1" applyFill="1" applyAlignment="1">
      <alignment horizontal="right"/>
    </xf>
    <xf numFmtId="0" fontId="12" fillId="2" borderId="0" xfId="2" applyFont="1" applyFill="1" applyAlignment="1"/>
    <xf numFmtId="0" fontId="58" fillId="2" borderId="0" xfId="2" applyFont="1" applyFill="1">
      <alignment vertical="center"/>
    </xf>
    <xf numFmtId="0" fontId="12" fillId="2" borderId="0" xfId="2" quotePrefix="1" applyFont="1" applyFill="1">
      <alignment vertical="center"/>
    </xf>
    <xf numFmtId="177" fontId="12" fillId="2" borderId="0" xfId="2" applyNumberFormat="1" applyFont="1" applyFill="1" applyAlignment="1">
      <alignment vertical="center" shrinkToFit="1"/>
    </xf>
    <xf numFmtId="0" fontId="12" fillId="2" borderId="7" xfId="2" applyFont="1" applyFill="1" applyBorder="1">
      <alignment vertical="center"/>
    </xf>
    <xf numFmtId="0" fontId="59" fillId="2" borderId="0" xfId="0" applyFont="1" applyFill="1" applyAlignment="1">
      <alignment vertical="top"/>
    </xf>
    <xf numFmtId="0" fontId="12" fillId="0" borderId="0" xfId="2" applyFont="1" applyAlignment="1">
      <alignment vertical="top"/>
    </xf>
    <xf numFmtId="0" fontId="58" fillId="2" borderId="0" xfId="2" applyFont="1" applyFill="1" applyAlignment="1">
      <alignment horizontal="left" vertical="center" shrinkToFit="1"/>
    </xf>
    <xf numFmtId="0" fontId="58" fillId="2" borderId="0" xfId="2" applyFont="1" applyFill="1" applyAlignment="1">
      <alignment horizontal="center" vertical="center"/>
    </xf>
    <xf numFmtId="0" fontId="49" fillId="2" borderId="0" xfId="11" applyFont="1" applyFill="1" applyAlignment="1">
      <alignment vertical="center" wrapText="1"/>
    </xf>
    <xf numFmtId="0" fontId="77" fillId="2" borderId="0" xfId="11" applyFont="1" applyFill="1"/>
    <xf numFmtId="0" fontId="33" fillId="2" borderId="86" xfId="11" applyFill="1" applyBorder="1"/>
    <xf numFmtId="0" fontId="79" fillId="2" borderId="0" xfId="11" applyFont="1" applyFill="1" applyAlignment="1">
      <alignment horizontal="center" wrapText="1" shrinkToFit="1"/>
    </xf>
    <xf numFmtId="0" fontId="79" fillId="2" borderId="0" xfId="11" applyFont="1" applyFill="1"/>
    <xf numFmtId="0" fontId="33" fillId="2" borderId="88" xfId="11" applyFill="1" applyBorder="1"/>
    <xf numFmtId="0" fontId="33" fillId="2" borderId="89" xfId="11" applyFill="1" applyBorder="1"/>
    <xf numFmtId="0" fontId="33" fillId="2" borderId="90" xfId="11" applyFill="1" applyBorder="1"/>
    <xf numFmtId="0" fontId="33" fillId="2" borderId="84" xfId="11" applyFill="1" applyBorder="1"/>
    <xf numFmtId="0" fontId="33" fillId="2" borderId="91" xfId="11" applyFill="1" applyBorder="1"/>
    <xf numFmtId="0" fontId="33" fillId="2" borderId="85" xfId="11" applyFill="1" applyBorder="1"/>
    <xf numFmtId="0" fontId="33" fillId="2" borderId="92" xfId="11" applyFill="1" applyBorder="1"/>
    <xf numFmtId="0" fontId="80" fillId="2" borderId="87" xfId="11" applyFont="1" applyFill="1" applyBorder="1"/>
    <xf numFmtId="0" fontId="84" fillId="2" borderId="0" xfId="0" applyFont="1" applyFill="1" applyAlignment="1">
      <alignment horizontal="left"/>
    </xf>
    <xf numFmtId="0" fontId="7" fillId="0" borderId="0" xfId="0" applyFont="1" applyAlignment="1">
      <alignment horizontal="left" vertical="center" shrinkToFit="1"/>
    </xf>
    <xf numFmtId="0" fontId="87" fillId="2" borderId="0" xfId="0" applyFont="1" applyFill="1" applyAlignment="1">
      <alignment vertical="center" shrinkToFit="1"/>
    </xf>
    <xf numFmtId="0" fontId="12" fillId="0" borderId="0" xfId="6" applyFont="1" applyAlignment="1">
      <alignment horizontal="right" vertical="center"/>
    </xf>
    <xf numFmtId="0" fontId="12" fillId="0" borderId="0" xfId="6" applyFont="1" applyAlignment="1">
      <alignment horizontal="centerContinuous"/>
    </xf>
    <xf numFmtId="0" fontId="49" fillId="2" borderId="0" xfId="11" applyFont="1" applyFill="1" applyAlignment="1">
      <alignment horizontal="left" vertical="center"/>
    </xf>
    <xf numFmtId="0" fontId="49" fillId="2" borderId="0" xfId="11" applyFont="1" applyFill="1" applyAlignment="1">
      <alignment horizontal="left"/>
    </xf>
    <xf numFmtId="0" fontId="49" fillId="2" borderId="0" xfId="11" applyFont="1" applyFill="1" applyAlignment="1">
      <alignment horizontal="center" vertical="center"/>
    </xf>
    <xf numFmtId="14" fontId="0" fillId="0" borderId="9" xfId="0" applyNumberFormat="1" applyBorder="1"/>
    <xf numFmtId="0" fontId="91" fillId="2" borderId="49" xfId="11" applyFont="1" applyFill="1" applyBorder="1" applyAlignment="1">
      <alignment horizontal="center" vertical="center"/>
    </xf>
    <xf numFmtId="0" fontId="91" fillId="2" borderId="48" xfId="11" applyFont="1" applyFill="1" applyBorder="1" applyAlignment="1">
      <alignment horizontal="center" vertical="center"/>
    </xf>
    <xf numFmtId="0" fontId="91" fillId="2" borderId="50" xfId="11" applyFont="1" applyFill="1" applyBorder="1" applyAlignment="1">
      <alignment horizontal="center" vertical="center"/>
    </xf>
    <xf numFmtId="0" fontId="91" fillId="2" borderId="51" xfId="11" applyFont="1" applyFill="1" applyBorder="1" applyAlignment="1">
      <alignment horizontal="center" vertical="center"/>
    </xf>
    <xf numFmtId="176" fontId="7" fillId="0" borderId="0" xfId="0" applyNumberFormat="1" applyFont="1" applyAlignment="1">
      <alignment vertical="center" shrinkToFit="1"/>
    </xf>
    <xf numFmtId="0" fontId="52" fillId="2" borderId="18" xfId="11" applyFont="1" applyFill="1" applyBorder="1" applyAlignment="1">
      <alignment vertical="center" wrapText="1"/>
    </xf>
    <xf numFmtId="0" fontId="52" fillId="2" borderId="17" xfId="11" applyFont="1" applyFill="1" applyBorder="1" applyAlignment="1">
      <alignment horizontal="right" vertical="center" wrapText="1"/>
    </xf>
    <xf numFmtId="0" fontId="0" fillId="0" borderId="9" xfId="0" applyBorder="1" applyAlignment="1">
      <alignment wrapText="1"/>
    </xf>
    <xf numFmtId="0" fontId="58" fillId="2" borderId="0" xfId="15" applyFont="1" applyFill="1">
      <alignment vertical="center"/>
    </xf>
    <xf numFmtId="0" fontId="58" fillId="2" borderId="0" xfId="15" applyFont="1" applyFill="1" applyAlignment="1">
      <alignment vertical="center" wrapText="1"/>
    </xf>
    <xf numFmtId="0" fontId="60" fillId="2" borderId="0" xfId="0" applyFont="1" applyFill="1" applyAlignment="1">
      <alignment vertical="center"/>
    </xf>
    <xf numFmtId="0" fontId="59" fillId="2" borderId="0" xfId="0" applyFont="1" applyFill="1" applyAlignment="1">
      <alignment vertical="center"/>
    </xf>
    <xf numFmtId="0" fontId="30" fillId="0" borderId="0" xfId="6" applyFont="1" applyAlignment="1">
      <alignment vertical="center" shrinkToFit="1"/>
    </xf>
    <xf numFmtId="49" fontId="33" fillId="2" borderId="0" xfId="11" applyNumberFormat="1" applyFill="1"/>
    <xf numFmtId="49" fontId="33" fillId="2" borderId="0" xfId="11" applyNumberFormat="1" applyFill="1" applyAlignment="1">
      <alignment horizontal="center"/>
    </xf>
    <xf numFmtId="0" fontId="10" fillId="0" borderId="0" xfId="6" applyFont="1"/>
    <xf numFmtId="0" fontId="93" fillId="0" borderId="0" xfId="0" applyFont="1"/>
    <xf numFmtId="181" fontId="93" fillId="0" borderId="0" xfId="0" applyNumberFormat="1" applyFont="1" applyAlignment="1">
      <alignment horizontal="left"/>
    </xf>
    <xf numFmtId="0" fontId="93" fillId="0" borderId="0" xfId="0" applyFont="1" applyAlignment="1">
      <alignment horizontal="left"/>
    </xf>
    <xf numFmtId="0" fontId="12" fillId="2" borderId="0" xfId="16" applyFont="1" applyFill="1">
      <alignment vertical="center"/>
    </xf>
    <xf numFmtId="0" fontId="12" fillId="2" borderId="0" xfId="16" applyFont="1" applyFill="1" applyAlignment="1">
      <alignment horizontal="center" vertical="center"/>
    </xf>
    <xf numFmtId="0" fontId="12" fillId="2" borderId="43" xfId="16" applyFont="1" applyFill="1" applyBorder="1" applyAlignment="1">
      <alignment horizontal="right" vertical="center" textRotation="255"/>
    </xf>
    <xf numFmtId="0" fontId="12" fillId="2" borderId="43" xfId="16" applyFont="1" applyFill="1" applyBorder="1" applyAlignment="1">
      <alignment vertical="center" textRotation="255"/>
    </xf>
    <xf numFmtId="0" fontId="34" fillId="2" borderId="0" xfId="12" applyFill="1" applyBorder="1" applyAlignment="1">
      <alignment vertical="top"/>
    </xf>
    <xf numFmtId="0" fontId="94" fillId="2" borderId="0" xfId="16" applyFont="1" applyFill="1">
      <alignment vertical="center"/>
    </xf>
    <xf numFmtId="0" fontId="94" fillId="2" borderId="0" xfId="16" applyFont="1" applyFill="1" applyAlignment="1">
      <alignment horizontal="center" vertical="center"/>
    </xf>
    <xf numFmtId="0" fontId="33" fillId="2" borderId="0" xfId="16" applyFill="1">
      <alignment vertical="center"/>
    </xf>
    <xf numFmtId="0" fontId="33" fillId="0" borderId="0" xfId="16">
      <alignment vertical="center"/>
    </xf>
    <xf numFmtId="0" fontId="12" fillId="2" borderId="43" xfId="16" applyFont="1" applyFill="1" applyBorder="1">
      <alignment vertical="center"/>
    </xf>
    <xf numFmtId="0" fontId="12" fillId="2" borderId="44" xfId="16" applyFont="1" applyFill="1" applyBorder="1">
      <alignment vertical="center"/>
    </xf>
    <xf numFmtId="0" fontId="12" fillId="2" borderId="43" xfId="16" applyFont="1" applyFill="1" applyBorder="1" applyAlignment="1">
      <alignment vertical="top" wrapText="1"/>
    </xf>
    <xf numFmtId="0" fontId="12" fillId="2" borderId="0" xfId="16" applyFont="1" applyFill="1" applyAlignment="1">
      <alignment vertical="top" wrapText="1"/>
    </xf>
    <xf numFmtId="0" fontId="12" fillId="2" borderId="44" xfId="16" applyFont="1" applyFill="1" applyBorder="1" applyAlignment="1">
      <alignment vertical="top" wrapText="1"/>
    </xf>
    <xf numFmtId="0" fontId="33" fillId="2" borderId="43" xfId="16" applyFill="1" applyBorder="1" applyAlignment="1">
      <alignment vertical="center" textRotation="255"/>
    </xf>
    <xf numFmtId="0" fontId="33" fillId="2" borderId="13" xfId="16" applyFill="1" applyBorder="1" applyAlignment="1">
      <alignment vertical="top"/>
    </xf>
    <xf numFmtId="0" fontId="33" fillId="2" borderId="20" xfId="16" applyFill="1" applyBorder="1" applyAlignment="1">
      <alignment vertical="top"/>
    </xf>
    <xf numFmtId="0" fontId="33" fillId="2" borderId="14" xfId="16" applyFill="1" applyBorder="1" applyAlignment="1">
      <alignment vertical="top"/>
    </xf>
    <xf numFmtId="0" fontId="33" fillId="2" borderId="44" xfId="16" applyFill="1" applyBorder="1" applyAlignment="1">
      <alignment vertical="top"/>
    </xf>
    <xf numFmtId="0" fontId="7" fillId="2" borderId="15" xfId="16" applyFont="1" applyFill="1" applyBorder="1">
      <alignment vertical="center"/>
    </xf>
    <xf numFmtId="0" fontId="7" fillId="2" borderId="0" xfId="16" applyFont="1" applyFill="1">
      <alignment vertical="center"/>
    </xf>
    <xf numFmtId="0" fontId="7" fillId="2" borderId="16" xfId="16" applyFont="1" applyFill="1" applyBorder="1" applyAlignment="1">
      <alignment horizontal="left" vertical="center"/>
    </xf>
    <xf numFmtId="0" fontId="33" fillId="2" borderId="44" xfId="16" applyFill="1" applyBorder="1">
      <alignment vertical="center"/>
    </xf>
    <xf numFmtId="0" fontId="7" fillId="2" borderId="0" xfId="16" applyFont="1" applyFill="1" applyAlignment="1">
      <alignment horizontal="center" vertical="center"/>
    </xf>
    <xf numFmtId="0" fontId="7" fillId="2" borderId="16" xfId="16" applyFont="1" applyFill="1" applyBorder="1">
      <alignment vertical="center"/>
    </xf>
    <xf numFmtId="0" fontId="7" fillId="2" borderId="44" xfId="16" applyFont="1" applyFill="1" applyBorder="1">
      <alignment vertical="center"/>
    </xf>
    <xf numFmtId="3" fontId="7" fillId="2" borderId="0" xfId="16" applyNumberFormat="1" applyFont="1" applyFill="1">
      <alignment vertical="center"/>
    </xf>
    <xf numFmtId="0" fontId="33" fillId="2" borderId="16" xfId="16" applyFill="1" applyBorder="1">
      <alignment vertical="center"/>
    </xf>
    <xf numFmtId="0" fontId="7" fillId="2" borderId="0" xfId="16" applyFont="1" applyFill="1" applyAlignment="1">
      <alignment horizontal="right" vertical="center"/>
    </xf>
    <xf numFmtId="0" fontId="33" fillId="2" borderId="43" xfId="16" applyFill="1" applyBorder="1">
      <alignment vertical="center"/>
    </xf>
    <xf numFmtId="0" fontId="7" fillId="2" borderId="17" xfId="16" applyFont="1" applyFill="1" applyBorder="1">
      <alignment vertical="center"/>
    </xf>
    <xf numFmtId="0" fontId="7" fillId="2" borderId="21" xfId="16" applyFont="1" applyFill="1" applyBorder="1">
      <alignment vertical="center"/>
    </xf>
    <xf numFmtId="0" fontId="33" fillId="2" borderId="21" xfId="16" applyFill="1" applyBorder="1">
      <alignment vertical="center"/>
    </xf>
    <xf numFmtId="0" fontId="7" fillId="2" borderId="18" xfId="16" applyFont="1" applyFill="1" applyBorder="1">
      <alignment vertical="center"/>
    </xf>
    <xf numFmtId="0" fontId="33" fillId="2" borderId="52" xfId="16" applyFill="1" applyBorder="1">
      <alignment vertical="center"/>
    </xf>
    <xf numFmtId="0" fontId="33" fillId="2" borderId="53" xfId="16" applyFill="1" applyBorder="1">
      <alignment vertical="center"/>
    </xf>
    <xf numFmtId="0" fontId="33" fillId="2" borderId="54" xfId="16" applyFill="1" applyBorder="1">
      <alignment vertical="center"/>
    </xf>
    <xf numFmtId="0" fontId="49" fillId="2" borderId="43" xfId="16" applyFont="1" applyFill="1" applyBorder="1">
      <alignment vertical="center"/>
    </xf>
    <xf numFmtId="0" fontId="49" fillId="2" borderId="44" xfId="16" applyFont="1" applyFill="1" applyBorder="1">
      <alignment vertical="center"/>
    </xf>
    <xf numFmtId="0" fontId="58" fillId="2" borderId="0" xfId="16" applyFont="1" applyFill="1" applyAlignment="1">
      <alignment horizontal="center" vertical="center"/>
    </xf>
    <xf numFmtId="0" fontId="94" fillId="2" borderId="0" xfId="16" applyFont="1" applyFill="1" applyAlignment="1">
      <alignment vertical="center" textRotation="255"/>
    </xf>
    <xf numFmtId="0" fontId="94" fillId="2" borderId="0" xfId="16" applyFont="1" applyFill="1" applyAlignment="1">
      <alignment horizontal="right" vertical="center" textRotation="255"/>
    </xf>
    <xf numFmtId="0" fontId="96" fillId="2" borderId="0" xfId="16" applyFont="1" applyFill="1" applyAlignment="1">
      <alignment horizontal="left" vertical="center"/>
    </xf>
    <xf numFmtId="0" fontId="49" fillId="2" borderId="0" xfId="16" applyFont="1" applyFill="1">
      <alignment vertical="center"/>
    </xf>
    <xf numFmtId="0" fontId="55" fillId="0" borderId="0" xfId="13">
      <alignment vertical="center"/>
    </xf>
    <xf numFmtId="0" fontId="55" fillId="0" borderId="21" xfId="13" applyBorder="1" applyAlignment="1">
      <alignment horizontal="center" vertical="center"/>
    </xf>
    <xf numFmtId="0" fontId="55" fillId="0" borderId="102" xfId="13" applyBorder="1" applyAlignment="1">
      <alignment horizontal="center" vertical="center"/>
    </xf>
    <xf numFmtId="0" fontId="55" fillId="0" borderId="0" xfId="13" applyAlignment="1">
      <alignment horizontal="center" vertical="center"/>
    </xf>
    <xf numFmtId="0" fontId="55" fillId="0" borderId="21" xfId="13" applyBorder="1">
      <alignment vertical="center"/>
    </xf>
    <xf numFmtId="0" fontId="55" fillId="0" borderId="103" xfId="13" applyBorder="1">
      <alignment vertical="center"/>
    </xf>
    <xf numFmtId="0" fontId="55" fillId="0" borderId="104" xfId="13" applyBorder="1">
      <alignment vertical="center"/>
    </xf>
    <xf numFmtId="0" fontId="55" fillId="0" borderId="105" xfId="13" applyBorder="1" applyAlignment="1">
      <alignment horizontal="center" vertical="center"/>
    </xf>
    <xf numFmtId="0" fontId="99" fillId="0" borderId="0" xfId="13" applyFont="1" applyAlignment="1">
      <alignment horizontal="center" vertical="center"/>
    </xf>
    <xf numFmtId="0" fontId="100" fillId="0" borderId="0" xfId="13" applyFont="1" applyAlignment="1">
      <alignment horizontal="right" vertical="top" textRotation="255"/>
    </xf>
    <xf numFmtId="0" fontId="55" fillId="6" borderId="9" xfId="13" applyFill="1" applyBorder="1" applyAlignment="1">
      <alignment horizontal="center" vertical="center"/>
    </xf>
    <xf numFmtId="0" fontId="102" fillId="0" borderId="21" xfId="13" applyFont="1" applyBorder="1" applyAlignment="1">
      <alignment horizontal="distributed" vertical="center" wrapText="1"/>
    </xf>
    <xf numFmtId="0" fontId="103" fillId="0" borderId="21" xfId="13" applyFont="1" applyBorder="1" applyAlignment="1">
      <alignment vertical="center" wrapText="1"/>
    </xf>
    <xf numFmtId="38" fontId="0" fillId="0" borderId="11" xfId="19" applyFont="1" applyFill="1" applyBorder="1" applyAlignment="1">
      <alignment horizontal="center" vertical="center"/>
    </xf>
    <xf numFmtId="0" fontId="55" fillId="0" borderId="12" xfId="13" applyBorder="1" applyAlignment="1">
      <alignment horizontal="right" vertical="center"/>
    </xf>
    <xf numFmtId="0" fontId="55" fillId="0" borderId="12" xfId="13" applyBorder="1" applyAlignment="1">
      <alignment horizontal="center" vertical="center"/>
    </xf>
    <xf numFmtId="0" fontId="55" fillId="0" borderId="0" xfId="13" applyAlignment="1">
      <alignment horizontal="right" vertical="center"/>
    </xf>
    <xf numFmtId="0" fontId="102" fillId="0" borderId="0" xfId="13" applyFont="1" applyAlignment="1">
      <alignment horizontal="distributed" vertical="center"/>
    </xf>
    <xf numFmtId="0" fontId="55" fillId="0" borderId="9" xfId="13" applyBorder="1" applyAlignment="1">
      <alignment horizontal="center" vertical="center"/>
    </xf>
    <xf numFmtId="0" fontId="55" fillId="0" borderId="11" xfId="13" applyBorder="1" applyAlignment="1">
      <alignment horizontal="center" vertical="center"/>
    </xf>
    <xf numFmtId="3" fontId="55" fillId="0" borderId="10" xfId="13" applyNumberFormat="1" applyBorder="1">
      <alignment vertical="center"/>
    </xf>
    <xf numFmtId="0" fontId="55" fillId="0" borderId="10" xfId="13" applyBorder="1">
      <alignment vertical="center"/>
    </xf>
    <xf numFmtId="3" fontId="55" fillId="0" borderId="0" xfId="13" applyNumberFormat="1" applyAlignment="1">
      <alignment horizontal="center" vertical="center"/>
    </xf>
    <xf numFmtId="0" fontId="106" fillId="0" borderId="0" xfId="13" applyFont="1">
      <alignment vertical="center"/>
    </xf>
    <xf numFmtId="0" fontId="108" fillId="0" borderId="0" xfId="13" applyFont="1">
      <alignment vertical="center"/>
    </xf>
    <xf numFmtId="0" fontId="108" fillId="0" borderId="21" xfId="13" applyFont="1" applyBorder="1">
      <alignment vertical="center"/>
    </xf>
    <xf numFmtId="0" fontId="108" fillId="0" borderId="106" xfId="13" applyFont="1" applyBorder="1">
      <alignment vertical="center"/>
    </xf>
    <xf numFmtId="0" fontId="108" fillId="0" borderId="0" xfId="13" quotePrefix="1" applyFont="1">
      <alignment vertical="center"/>
    </xf>
    <xf numFmtId="0" fontId="108" fillId="2" borderId="0" xfId="13" applyFont="1" applyFill="1">
      <alignment vertical="center"/>
    </xf>
    <xf numFmtId="0" fontId="109" fillId="0" borderId="40" xfId="16" applyFont="1" applyBorder="1">
      <alignment vertical="center"/>
    </xf>
    <xf numFmtId="0" fontId="109" fillId="0" borderId="41" xfId="16" applyFont="1" applyBorder="1">
      <alignment vertical="center"/>
    </xf>
    <xf numFmtId="0" fontId="112" fillId="0" borderId="41" xfId="16" applyFont="1" applyBorder="1">
      <alignment vertical="center"/>
    </xf>
    <xf numFmtId="0" fontId="111" fillId="7" borderId="41" xfId="16" applyFont="1" applyFill="1" applyBorder="1">
      <alignment vertical="center"/>
    </xf>
    <xf numFmtId="0" fontId="112" fillId="0" borderId="42" xfId="16" applyFont="1" applyBorder="1">
      <alignment vertical="center"/>
    </xf>
    <xf numFmtId="0" fontId="109" fillId="0" borderId="20" xfId="16" applyFont="1" applyBorder="1">
      <alignment vertical="center"/>
    </xf>
    <xf numFmtId="0" fontId="33" fillId="0" borderId="20" xfId="16" applyBorder="1">
      <alignment vertical="center"/>
    </xf>
    <xf numFmtId="0" fontId="109" fillId="0" borderId="14" xfId="16" applyFont="1" applyBorder="1">
      <alignment vertical="center"/>
    </xf>
    <xf numFmtId="0" fontId="109" fillId="0" borderId="0" xfId="16" applyFont="1">
      <alignment vertical="center"/>
    </xf>
    <xf numFmtId="0" fontId="112" fillId="0" borderId="0" xfId="16" applyFont="1">
      <alignment vertical="center"/>
    </xf>
    <xf numFmtId="0" fontId="112" fillId="0" borderId="44" xfId="16" applyFont="1" applyBorder="1">
      <alignment vertical="center"/>
    </xf>
    <xf numFmtId="0" fontId="109" fillId="0" borderId="16" xfId="16" applyFont="1" applyBorder="1">
      <alignment vertical="center"/>
    </xf>
    <xf numFmtId="0" fontId="111" fillId="0" borderId="41" xfId="16" applyFont="1" applyBorder="1">
      <alignment vertical="center"/>
    </xf>
    <xf numFmtId="0" fontId="111" fillId="6" borderId="41" xfId="16" applyFont="1" applyFill="1" applyBorder="1">
      <alignment vertical="center"/>
    </xf>
    <xf numFmtId="0" fontId="111" fillId="7" borderId="0" xfId="16" applyFont="1" applyFill="1">
      <alignment vertical="center"/>
    </xf>
    <xf numFmtId="0" fontId="109" fillId="0" borderId="43" xfId="16" applyFont="1" applyBorder="1">
      <alignment vertical="center"/>
    </xf>
    <xf numFmtId="0" fontId="111" fillId="0" borderId="0" xfId="16" applyFont="1">
      <alignment vertical="center"/>
    </xf>
    <xf numFmtId="0" fontId="111" fillId="6" borderId="0" xfId="16" applyFont="1" applyFill="1">
      <alignment vertical="center"/>
    </xf>
    <xf numFmtId="0" fontId="111" fillId="0" borderId="0" xfId="16" applyFont="1" applyAlignment="1">
      <alignment horizontal="center" vertical="center"/>
    </xf>
    <xf numFmtId="0" fontId="111" fillId="0" borderId="0" xfId="16" applyFont="1" applyAlignment="1">
      <alignment horizontal="left" vertical="center"/>
    </xf>
    <xf numFmtId="0" fontId="109" fillId="0" borderId="44" xfId="16" applyFont="1" applyBorder="1">
      <alignment vertical="center"/>
    </xf>
    <xf numFmtId="0" fontId="109" fillId="0" borderId="52" xfId="16" applyFont="1" applyBorder="1">
      <alignment vertical="center"/>
    </xf>
    <xf numFmtId="0" fontId="109" fillId="0" borderId="53" xfId="16" applyFont="1" applyBorder="1">
      <alignment vertical="center"/>
    </xf>
    <xf numFmtId="0" fontId="112" fillId="0" borderId="53" xfId="16" applyFont="1" applyBorder="1">
      <alignment vertical="center"/>
    </xf>
    <xf numFmtId="0" fontId="111" fillId="7" borderId="53" xfId="16" applyFont="1" applyFill="1" applyBorder="1">
      <alignment vertical="center"/>
    </xf>
    <xf numFmtId="0" fontId="112" fillId="0" borderId="54" xfId="16" applyFont="1" applyBorder="1">
      <alignment vertical="center"/>
    </xf>
    <xf numFmtId="0" fontId="109" fillId="0" borderId="21" xfId="16" applyFont="1" applyBorder="1">
      <alignment vertical="center"/>
    </xf>
    <xf numFmtId="0" fontId="33" fillId="0" borderId="21" xfId="16" applyBorder="1">
      <alignment vertical="center"/>
    </xf>
    <xf numFmtId="0" fontId="109" fillId="0" borderId="18" xfId="16" applyFont="1" applyBorder="1">
      <alignment vertical="center"/>
    </xf>
    <xf numFmtId="0" fontId="109" fillId="0" borderId="13" xfId="16" applyFont="1" applyBorder="1">
      <alignment vertical="center"/>
    </xf>
    <xf numFmtId="0" fontId="109" fillId="0" borderId="108" xfId="16" applyFont="1" applyBorder="1">
      <alignment vertical="center"/>
    </xf>
    <xf numFmtId="0" fontId="114" fillId="0" borderId="109" xfId="16" applyFont="1" applyBorder="1" applyAlignment="1">
      <alignment horizontal="right" vertical="center"/>
    </xf>
    <xf numFmtId="0" fontId="114" fillId="0" borderId="110" xfId="16" applyFont="1" applyBorder="1" applyAlignment="1">
      <alignment horizontal="right" vertical="center"/>
    </xf>
    <xf numFmtId="0" fontId="114" fillId="0" borderId="14" xfId="16" applyFont="1" applyBorder="1" applyAlignment="1">
      <alignment horizontal="right" vertical="center"/>
    </xf>
    <xf numFmtId="0" fontId="109" fillId="0" borderId="109" xfId="16" applyFont="1" applyBorder="1">
      <alignment vertical="center"/>
    </xf>
    <xf numFmtId="0" fontId="111" fillId="7" borderId="15" xfId="16" applyFont="1" applyFill="1" applyBorder="1">
      <alignment vertical="center"/>
    </xf>
    <xf numFmtId="0" fontId="109" fillId="0" borderId="15" xfId="16" applyFont="1" applyBorder="1">
      <alignment vertical="center"/>
    </xf>
    <xf numFmtId="0" fontId="109" fillId="0" borderId="17" xfId="16" applyFont="1" applyBorder="1">
      <alignment vertical="center"/>
    </xf>
    <xf numFmtId="0" fontId="109" fillId="0" borderId="18" xfId="16" applyFont="1" applyBorder="1" applyAlignment="1">
      <alignment horizontal="right" vertical="center"/>
    </xf>
    <xf numFmtId="0" fontId="109" fillId="0" borderId="15" xfId="16" applyFont="1" applyBorder="1" applyAlignment="1">
      <alignment horizontal="right" vertical="center"/>
    </xf>
    <xf numFmtId="0" fontId="109" fillId="0" borderId="17" xfId="16" applyFont="1" applyBorder="1" applyAlignment="1">
      <alignment horizontal="right" vertical="center"/>
    </xf>
    <xf numFmtId="0" fontId="109" fillId="0" borderId="16" xfId="16" applyFont="1" applyBorder="1" applyAlignment="1">
      <alignment horizontal="right" vertical="center"/>
    </xf>
    <xf numFmtId="0" fontId="109" fillId="0" borderId="95" xfId="16" applyFont="1" applyBorder="1">
      <alignment vertical="center"/>
    </xf>
    <xf numFmtId="0" fontId="114" fillId="0" borderId="94" xfId="16" applyFont="1" applyBorder="1" applyAlignment="1">
      <alignment horizontal="right" vertical="center"/>
    </xf>
    <xf numFmtId="0" fontId="109" fillId="0" borderId="42" xfId="16" applyFont="1" applyBorder="1">
      <alignment vertical="center"/>
    </xf>
    <xf numFmtId="38" fontId="116" fillId="0" borderId="112" xfId="20" applyFont="1" applyBorder="1" applyAlignment="1">
      <alignment vertical="center"/>
    </xf>
    <xf numFmtId="38" fontId="116" fillId="2" borderId="112" xfId="20" applyFont="1" applyFill="1" applyBorder="1" applyAlignment="1">
      <alignment vertical="center"/>
    </xf>
    <xf numFmtId="38" fontId="116" fillId="0" borderId="114" xfId="20" applyFont="1" applyBorder="1" applyAlignment="1">
      <alignment vertical="center"/>
    </xf>
    <xf numFmtId="38" fontId="116" fillId="2" borderId="114" xfId="20" applyFont="1" applyFill="1" applyBorder="1" applyAlignment="1">
      <alignment vertical="center"/>
    </xf>
    <xf numFmtId="0" fontId="112" fillId="0" borderId="13" xfId="16" applyFont="1" applyBorder="1">
      <alignment vertical="center"/>
    </xf>
    <xf numFmtId="0" fontId="112" fillId="0" borderId="15" xfId="16" applyFont="1" applyBorder="1">
      <alignment vertical="center"/>
    </xf>
    <xf numFmtId="0" fontId="112" fillId="0" borderId="14" xfId="16" applyFont="1" applyBorder="1" applyAlignment="1">
      <alignment horizontal="right" vertical="center"/>
    </xf>
    <xf numFmtId="38" fontId="116" fillId="0" borderId="117" xfId="20" applyFont="1" applyBorder="1" applyAlignment="1">
      <alignment vertical="center"/>
    </xf>
    <xf numFmtId="38" fontId="117" fillId="0" borderId="118" xfId="20" applyFont="1" applyBorder="1" applyAlignment="1">
      <alignment vertical="center"/>
    </xf>
    <xf numFmtId="38" fontId="117" fillId="0" borderId="119" xfId="20" applyFont="1" applyBorder="1" applyAlignment="1">
      <alignment vertical="center"/>
    </xf>
    <xf numFmtId="38" fontId="116" fillId="0" borderId="121" xfId="20" applyFont="1" applyBorder="1" applyAlignment="1">
      <alignment vertical="center"/>
    </xf>
    <xf numFmtId="38" fontId="116" fillId="2" borderId="121" xfId="20" applyFont="1" applyFill="1" applyBorder="1" applyAlignment="1">
      <alignment vertical="center"/>
    </xf>
    <xf numFmtId="38" fontId="116" fillId="0" borderId="82" xfId="20" applyFont="1" applyBorder="1" applyAlignment="1">
      <alignment vertical="center"/>
    </xf>
    <xf numFmtId="0" fontId="109" fillId="0" borderId="82" xfId="16" applyFont="1" applyBorder="1">
      <alignment vertical="center"/>
    </xf>
    <xf numFmtId="0" fontId="109" fillId="0" borderId="54" xfId="16" applyFont="1" applyBorder="1">
      <alignment vertical="center"/>
    </xf>
    <xf numFmtId="0" fontId="33" fillId="0" borderId="0" xfId="16" applyAlignment="1">
      <alignment horizontal="center" vertical="center" wrapText="1"/>
    </xf>
    <xf numFmtId="38" fontId="117" fillId="0" borderId="0" xfId="20" applyFont="1" applyBorder="1">
      <alignment vertical="center"/>
    </xf>
    <xf numFmtId="38" fontId="117" fillId="0" borderId="41" xfId="20" applyFont="1" applyBorder="1">
      <alignment vertical="center"/>
    </xf>
    <xf numFmtId="0" fontId="118" fillId="0" borderId="0" xfId="16" applyFont="1" applyAlignment="1">
      <alignment horizontal="center" vertical="center" wrapText="1"/>
    </xf>
    <xf numFmtId="38" fontId="117" fillId="0" borderId="0" xfId="20" applyFont="1" applyFill="1" applyBorder="1">
      <alignment vertical="center"/>
    </xf>
    <xf numFmtId="38" fontId="117" fillId="0" borderId="0" xfId="20" applyFont="1" applyBorder="1" applyAlignment="1">
      <alignment horizontal="center" vertical="center"/>
    </xf>
    <xf numFmtId="0" fontId="33" fillId="0" borderId="0" xfId="16" applyAlignment="1">
      <alignment horizontal="center" vertical="center"/>
    </xf>
    <xf numFmtId="0" fontId="33" fillId="0" borderId="16" xfId="16" applyBorder="1" applyAlignment="1">
      <alignment horizontal="center" vertical="center"/>
    </xf>
    <xf numFmtId="0" fontId="33" fillId="7" borderId="11" xfId="16" applyFill="1" applyBorder="1">
      <alignment vertical="center"/>
    </xf>
    <xf numFmtId="0" fontId="33" fillId="7" borderId="10" xfId="16" applyFill="1" applyBorder="1">
      <alignment vertical="center"/>
    </xf>
    <xf numFmtId="0" fontId="33" fillId="7" borderId="12" xfId="16" applyFill="1" applyBorder="1">
      <alignment vertical="center"/>
    </xf>
    <xf numFmtId="0" fontId="119" fillId="0" borderId="0" xfId="16" applyFont="1">
      <alignment vertical="center"/>
    </xf>
    <xf numFmtId="0" fontId="55" fillId="6" borderId="0" xfId="13" applyFill="1" applyAlignment="1">
      <alignment horizontal="center" vertical="center"/>
    </xf>
    <xf numFmtId="0" fontId="120" fillId="0" borderId="0" xfId="13" applyFont="1">
      <alignment vertical="center"/>
    </xf>
    <xf numFmtId="0" fontId="105" fillId="0" borderId="21" xfId="13" applyFont="1" applyBorder="1">
      <alignment vertical="center"/>
    </xf>
    <xf numFmtId="0" fontId="121" fillId="0" borderId="0" xfId="13" applyFont="1" applyAlignment="1">
      <alignment horizontal="center" vertical="center"/>
    </xf>
    <xf numFmtId="0" fontId="122" fillId="0" borderId="0" xfId="13" applyFont="1">
      <alignment vertical="center"/>
    </xf>
    <xf numFmtId="0" fontId="123" fillId="0" borderId="0" xfId="13" applyFont="1">
      <alignment vertical="center"/>
    </xf>
    <xf numFmtId="0" fontId="55" fillId="6" borderId="9" xfId="13" applyFill="1" applyBorder="1">
      <alignment vertical="center"/>
    </xf>
    <xf numFmtId="0" fontId="55" fillId="0" borderId="0" xfId="13" applyAlignment="1">
      <alignment vertical="center" shrinkToFit="1"/>
    </xf>
    <xf numFmtId="0" fontId="55" fillId="0" borderId="0" xfId="13" applyAlignment="1"/>
    <xf numFmtId="0" fontId="88" fillId="2" borderId="0" xfId="12" applyFont="1" applyFill="1" applyBorder="1" applyAlignment="1">
      <alignment vertical="top" shrinkToFit="1"/>
    </xf>
    <xf numFmtId="0" fontId="125" fillId="2" borderId="0" xfId="12" applyFont="1" applyFill="1" applyBorder="1" applyAlignment="1">
      <alignment vertical="top" shrinkToFit="1"/>
    </xf>
    <xf numFmtId="0" fontId="128" fillId="2" borderId="0" xfId="0" applyFont="1" applyFill="1" applyAlignment="1">
      <alignment vertical="center"/>
    </xf>
    <xf numFmtId="0" fontId="59" fillId="0" borderId="0" xfId="13" applyFont="1">
      <alignment vertical="center"/>
    </xf>
    <xf numFmtId="0" fontId="44" fillId="2" borderId="0" xfId="12" applyFont="1" applyFill="1" applyBorder="1" applyAlignment="1">
      <alignment vertical="top" shrinkToFit="1"/>
    </xf>
    <xf numFmtId="0" fontId="8" fillId="2" borderId="0" xfId="0" applyFont="1" applyFill="1" applyAlignment="1">
      <alignment vertical="center"/>
    </xf>
    <xf numFmtId="0" fontId="33" fillId="0" borderId="10" xfId="16" applyBorder="1">
      <alignment vertical="center"/>
    </xf>
    <xf numFmtId="0" fontId="103" fillId="0" borderId="41" xfId="16" applyFont="1" applyBorder="1">
      <alignment vertical="center"/>
    </xf>
    <xf numFmtId="0" fontId="33" fillId="0" borderId="41" xfId="16" applyBorder="1">
      <alignment vertical="center"/>
    </xf>
    <xf numFmtId="0" fontId="118" fillId="0" borderId="41" xfId="16" applyFont="1" applyBorder="1">
      <alignment vertical="center"/>
    </xf>
    <xf numFmtId="0" fontId="118" fillId="0" borderId="42" xfId="16" applyFont="1" applyBorder="1">
      <alignment vertical="center"/>
    </xf>
    <xf numFmtId="0" fontId="33" fillId="0" borderId="14" xfId="16" applyBorder="1">
      <alignment vertical="center"/>
    </xf>
    <xf numFmtId="0" fontId="33" fillId="0" borderId="16" xfId="16" applyBorder="1">
      <alignment vertical="center"/>
    </xf>
    <xf numFmtId="0" fontId="130" fillId="0" borderId="41" xfId="16" applyFont="1" applyBorder="1">
      <alignment vertical="center"/>
    </xf>
    <xf numFmtId="0" fontId="33" fillId="0" borderId="41" xfId="16" applyBorder="1" applyAlignment="1">
      <alignment horizontal="center" vertical="center"/>
    </xf>
    <xf numFmtId="0" fontId="33" fillId="0" borderId="42" xfId="16" applyBorder="1">
      <alignment vertical="center"/>
    </xf>
    <xf numFmtId="0" fontId="130" fillId="0" borderId="0" xfId="16" applyFont="1">
      <alignment vertical="center"/>
    </xf>
    <xf numFmtId="0" fontId="33" fillId="0" borderId="44" xfId="16" applyBorder="1">
      <alignment vertical="center"/>
    </xf>
    <xf numFmtId="0" fontId="105" fillId="0" borderId="0" xfId="16" applyFont="1">
      <alignment vertical="center"/>
    </xf>
    <xf numFmtId="0" fontId="131" fillId="0" borderId="0" xfId="16" applyFont="1">
      <alignment vertical="center"/>
    </xf>
    <xf numFmtId="0" fontId="117" fillId="0" borderId="0" xfId="16" applyFont="1">
      <alignment vertical="center"/>
    </xf>
    <xf numFmtId="0" fontId="130" fillId="0" borderId="0" xfId="16" applyFont="1" applyAlignment="1">
      <alignment horizontal="left" vertical="center"/>
    </xf>
    <xf numFmtId="0" fontId="130" fillId="0" borderId="44" xfId="16" applyFont="1" applyBorder="1">
      <alignment vertical="center"/>
    </xf>
    <xf numFmtId="0" fontId="132" fillId="0" borderId="16" xfId="16" applyFont="1" applyBorder="1">
      <alignment vertical="center"/>
    </xf>
    <xf numFmtId="0" fontId="132" fillId="0" borderId="0" xfId="16" applyFont="1">
      <alignment vertical="center"/>
    </xf>
    <xf numFmtId="0" fontId="33" fillId="0" borderId="53" xfId="16" applyBorder="1">
      <alignment vertical="center"/>
    </xf>
    <xf numFmtId="0" fontId="33" fillId="0" borderId="54" xfId="16" applyBorder="1">
      <alignment vertical="center"/>
    </xf>
    <xf numFmtId="0" fontId="33" fillId="0" borderId="18" xfId="16" applyBorder="1">
      <alignment vertical="center"/>
    </xf>
    <xf numFmtId="0" fontId="33" fillId="8" borderId="13" xfId="16" applyFill="1" applyBorder="1">
      <alignment vertical="center"/>
    </xf>
    <xf numFmtId="0" fontId="116" fillId="8" borderId="20" xfId="16" applyFont="1" applyFill="1" applyBorder="1" applyAlignment="1">
      <alignment horizontal="right" vertical="center"/>
    </xf>
    <xf numFmtId="0" fontId="116" fillId="8" borderId="14" xfId="16" applyFont="1" applyFill="1" applyBorder="1" applyAlignment="1">
      <alignment horizontal="right" vertical="center"/>
    </xf>
    <xf numFmtId="0" fontId="33" fillId="8" borderId="20" xfId="16" applyFill="1" applyBorder="1">
      <alignment vertical="center"/>
    </xf>
    <xf numFmtId="0" fontId="116" fillId="8" borderId="14" xfId="16" applyFont="1" applyFill="1" applyBorder="1">
      <alignment vertical="center"/>
    </xf>
    <xf numFmtId="0" fontId="116" fillId="0" borderId="14" xfId="16" applyFont="1" applyBorder="1" applyAlignment="1">
      <alignment horizontal="right" vertical="center"/>
    </xf>
    <xf numFmtId="0" fontId="116" fillId="8" borderId="13" xfId="16" applyFont="1" applyFill="1" applyBorder="1">
      <alignment vertical="center"/>
    </xf>
    <xf numFmtId="0" fontId="116" fillId="8" borderId="20" xfId="16" applyFont="1" applyFill="1" applyBorder="1">
      <alignment vertical="center"/>
    </xf>
    <xf numFmtId="0" fontId="133" fillId="8" borderId="20" xfId="16" applyFont="1" applyFill="1" applyBorder="1">
      <alignment vertical="center"/>
    </xf>
    <xf numFmtId="0" fontId="133" fillId="8" borderId="14" xfId="16" applyFont="1" applyFill="1" applyBorder="1">
      <alignment vertical="center"/>
    </xf>
    <xf numFmtId="0" fontId="33" fillId="0" borderId="13" xfId="16" applyBorder="1">
      <alignment vertical="center"/>
    </xf>
    <xf numFmtId="0" fontId="33" fillId="8" borderId="32" xfId="16" applyFill="1" applyBorder="1">
      <alignment vertical="center"/>
    </xf>
    <xf numFmtId="0" fontId="116" fillId="8" borderId="36" xfId="16" applyFont="1" applyFill="1" applyBorder="1" applyAlignment="1">
      <alignment horizontal="right" vertical="center"/>
    </xf>
    <xf numFmtId="0" fontId="116" fillId="8" borderId="72" xfId="16" applyFont="1" applyFill="1" applyBorder="1" applyAlignment="1">
      <alignment horizontal="right" vertical="center"/>
    </xf>
    <xf numFmtId="0" fontId="33" fillId="8" borderId="36" xfId="16" applyFill="1" applyBorder="1">
      <alignment vertical="center"/>
    </xf>
    <xf numFmtId="0" fontId="116" fillId="8" borderId="72" xfId="16" applyFont="1" applyFill="1" applyBorder="1">
      <alignment vertical="center"/>
    </xf>
    <xf numFmtId="0" fontId="116" fillId="0" borderId="72" xfId="16" applyFont="1" applyBorder="1" applyAlignment="1">
      <alignment horizontal="right" vertical="center"/>
    </xf>
    <xf numFmtId="0" fontId="116" fillId="8" borderId="32" xfId="16" applyFont="1" applyFill="1" applyBorder="1">
      <alignment vertical="center"/>
    </xf>
    <xf numFmtId="0" fontId="116" fillId="8" borderId="36" xfId="16" applyFont="1" applyFill="1" applyBorder="1">
      <alignment vertical="center"/>
    </xf>
    <xf numFmtId="0" fontId="133" fillId="8" borderId="36" xfId="16" applyFont="1" applyFill="1" applyBorder="1">
      <alignment vertical="center"/>
    </xf>
    <xf numFmtId="0" fontId="133" fillId="8" borderId="72" xfId="16" applyFont="1" applyFill="1" applyBorder="1">
      <alignment vertical="center"/>
    </xf>
    <xf numFmtId="0" fontId="33" fillId="0" borderId="32" xfId="16" applyBorder="1">
      <alignment vertical="center"/>
    </xf>
    <xf numFmtId="0" fontId="33" fillId="0" borderId="36" xfId="16" applyBorder="1">
      <alignment vertical="center"/>
    </xf>
    <xf numFmtId="0" fontId="33" fillId="0" borderId="72" xfId="16" applyBorder="1">
      <alignment vertical="center"/>
    </xf>
    <xf numFmtId="0" fontId="33" fillId="0" borderId="15" xfId="16" applyBorder="1">
      <alignment vertical="center"/>
    </xf>
    <xf numFmtId="0" fontId="33" fillId="0" borderId="127" xfId="16" applyBorder="1">
      <alignment vertical="center"/>
    </xf>
    <xf numFmtId="0" fontId="116" fillId="0" borderId="7" xfId="16" applyFont="1" applyBorder="1" applyAlignment="1">
      <alignment horizontal="right" vertical="center"/>
    </xf>
    <xf numFmtId="0" fontId="116" fillId="0" borderId="128" xfId="16" applyFont="1" applyBorder="1" applyAlignment="1">
      <alignment horizontal="right" vertical="center"/>
    </xf>
    <xf numFmtId="0" fontId="116" fillId="0" borderId="16" xfId="16" applyFont="1" applyBorder="1" applyAlignment="1">
      <alignment horizontal="right" vertical="center"/>
    </xf>
    <xf numFmtId="0" fontId="116" fillId="0" borderId="0" xfId="16" applyFont="1">
      <alignment vertical="center"/>
    </xf>
    <xf numFmtId="0" fontId="116" fillId="0" borderId="15" xfId="16" applyFont="1" applyBorder="1">
      <alignment vertical="center"/>
    </xf>
    <xf numFmtId="0" fontId="33" fillId="0" borderId="7" xfId="16" applyBorder="1">
      <alignment vertical="center"/>
    </xf>
    <xf numFmtId="0" fontId="133" fillId="0" borderId="27" xfId="16" applyFont="1" applyBorder="1">
      <alignment vertical="center"/>
    </xf>
    <xf numFmtId="0" fontId="133" fillId="0" borderId="23" xfId="16" applyFont="1" applyBorder="1">
      <alignment vertical="center"/>
    </xf>
    <xf numFmtId="0" fontId="133" fillId="0" borderId="131" xfId="16" applyFont="1" applyBorder="1">
      <alignment vertical="center"/>
    </xf>
    <xf numFmtId="0" fontId="130" fillId="7" borderId="15" xfId="16" applyFont="1" applyFill="1" applyBorder="1">
      <alignment vertical="center"/>
    </xf>
    <xf numFmtId="0" fontId="130" fillId="7" borderId="0" xfId="16" applyFont="1" applyFill="1">
      <alignment vertical="center"/>
    </xf>
    <xf numFmtId="0" fontId="116" fillId="0" borderId="16" xfId="16" applyFont="1" applyBorder="1">
      <alignment vertical="center"/>
    </xf>
    <xf numFmtId="38" fontId="117" fillId="0" borderId="16" xfId="20" applyFont="1" applyFill="1" applyBorder="1" applyAlignment="1">
      <alignment vertical="center"/>
    </xf>
    <xf numFmtId="0" fontId="130" fillId="6" borderId="15" xfId="16" applyFont="1" applyFill="1" applyBorder="1">
      <alignment vertical="center"/>
    </xf>
    <xf numFmtId="0" fontId="130" fillId="6" borderId="0" xfId="16" applyFont="1" applyFill="1">
      <alignment vertical="center"/>
    </xf>
    <xf numFmtId="0" fontId="33" fillId="0" borderId="17" xfId="16" applyBorder="1">
      <alignment vertical="center"/>
    </xf>
    <xf numFmtId="0" fontId="116" fillId="0" borderId="18" xfId="16" applyFont="1" applyBorder="1">
      <alignment vertical="center"/>
    </xf>
    <xf numFmtId="38" fontId="117" fillId="0" borderId="18" xfId="20" applyFont="1" applyFill="1" applyBorder="1" applyAlignment="1">
      <alignment vertical="center"/>
    </xf>
    <xf numFmtId="0" fontId="33" fillId="0" borderId="18" xfId="16" applyBorder="1" applyAlignment="1">
      <alignment horizontal="center" vertical="center"/>
    </xf>
    <xf numFmtId="0" fontId="33" fillId="0" borderId="18" xfId="16" applyBorder="1" applyAlignment="1">
      <alignment horizontal="right" vertical="center"/>
    </xf>
    <xf numFmtId="0" fontId="33" fillId="0" borderId="108" xfId="16" applyBorder="1">
      <alignment vertical="center"/>
    </xf>
    <xf numFmtId="0" fontId="116" fillId="0" borderId="109" xfId="16" applyFont="1" applyBorder="1" applyAlignment="1">
      <alignment horizontal="right" vertical="center"/>
    </xf>
    <xf numFmtId="0" fontId="116" fillId="0" borderId="110" xfId="16" applyFont="1" applyBorder="1" applyAlignment="1">
      <alignment horizontal="right" vertical="center"/>
    </xf>
    <xf numFmtId="0" fontId="33" fillId="0" borderId="13" xfId="16" applyBorder="1" applyAlignment="1">
      <alignment horizontal="right" vertical="center"/>
    </xf>
    <xf numFmtId="0" fontId="33" fillId="0" borderId="20" xfId="16" applyBorder="1" applyAlignment="1">
      <alignment horizontal="right" vertical="center"/>
    </xf>
    <xf numFmtId="0" fontId="33" fillId="0" borderId="0" xfId="16" applyAlignment="1">
      <alignment horizontal="right" vertical="center"/>
    </xf>
    <xf numFmtId="0" fontId="116" fillId="0" borderId="0" xfId="16" applyFont="1" applyAlignment="1">
      <alignment horizontal="right" vertical="center"/>
    </xf>
    <xf numFmtId="0" fontId="133" fillId="0" borderId="14" xfId="16" applyFont="1" applyBorder="1" applyAlignment="1">
      <alignment horizontal="center" vertical="center"/>
    </xf>
    <xf numFmtId="0" fontId="133" fillId="7" borderId="109" xfId="16" applyFont="1" applyFill="1" applyBorder="1">
      <alignment vertical="center"/>
    </xf>
    <xf numFmtId="0" fontId="133" fillId="7" borderId="110" xfId="16" applyFont="1" applyFill="1" applyBorder="1">
      <alignment vertical="center"/>
    </xf>
    <xf numFmtId="0" fontId="133" fillId="0" borderId="13" xfId="16" applyFont="1" applyBorder="1">
      <alignment vertical="center"/>
    </xf>
    <xf numFmtId="0" fontId="133" fillId="0" borderId="20" xfId="16" applyFont="1" applyBorder="1">
      <alignment vertical="center"/>
    </xf>
    <xf numFmtId="0" fontId="133" fillId="0" borderId="14" xfId="16" applyFont="1" applyBorder="1">
      <alignment vertical="center"/>
    </xf>
    <xf numFmtId="0" fontId="130" fillId="0" borderId="15" xfId="16" applyFont="1" applyBorder="1">
      <alignment vertical="center"/>
    </xf>
    <xf numFmtId="0" fontId="133" fillId="0" borderId="16" xfId="16" applyFont="1" applyBorder="1" applyAlignment="1">
      <alignment horizontal="center" vertical="center"/>
    </xf>
    <xf numFmtId="0" fontId="33" fillId="0" borderId="109" xfId="16" applyBorder="1">
      <alignment vertical="center"/>
    </xf>
    <xf numFmtId="0" fontId="116" fillId="0" borderId="0" xfId="16" applyFont="1" applyAlignment="1">
      <alignment horizontal="center" vertical="center"/>
    </xf>
    <xf numFmtId="0" fontId="33" fillId="0" borderId="15" xfId="16" applyBorder="1" applyAlignment="1">
      <alignment horizontal="right" vertical="center"/>
    </xf>
    <xf numFmtId="0" fontId="33" fillId="0" borderId="20" xfId="16" applyBorder="1" applyAlignment="1">
      <alignment horizontal="center" vertical="center"/>
    </xf>
    <xf numFmtId="38" fontId="117" fillId="0" borderId="16" xfId="20" applyFont="1" applyFill="1" applyBorder="1" applyAlignment="1">
      <alignment horizontal="center" vertical="center"/>
    </xf>
    <xf numFmtId="38" fontId="33" fillId="0" borderId="0" xfId="20" applyFont="1" applyFill="1" applyBorder="1" applyAlignment="1">
      <alignment horizontal="center" vertical="center"/>
    </xf>
    <xf numFmtId="0" fontId="33" fillId="0" borderId="16" xfId="16" applyBorder="1" applyAlignment="1">
      <alignment horizontal="right" vertical="center"/>
    </xf>
    <xf numFmtId="0" fontId="33" fillId="0" borderId="95" xfId="16" applyBorder="1">
      <alignment vertical="center"/>
    </xf>
    <xf numFmtId="0" fontId="116" fillId="0" borderId="94" xfId="16" applyFont="1" applyBorder="1" applyAlignment="1">
      <alignment horizontal="right" vertical="center"/>
    </xf>
    <xf numFmtId="0" fontId="116" fillId="0" borderId="41" xfId="16" applyFont="1" applyBorder="1" applyAlignment="1">
      <alignment horizontal="right" vertical="center"/>
    </xf>
    <xf numFmtId="0" fontId="116" fillId="0" borderId="95" xfId="16" applyFont="1" applyBorder="1" applyAlignment="1">
      <alignment horizontal="right" vertical="center"/>
    </xf>
    <xf numFmtId="0" fontId="116" fillId="0" borderId="41" xfId="16" applyFont="1" applyBorder="1" applyAlignment="1">
      <alignment horizontal="right" vertical="center" shrinkToFit="1"/>
    </xf>
    <xf numFmtId="0" fontId="33" fillId="0" borderId="95" xfId="16" applyBorder="1" applyAlignment="1">
      <alignment vertical="center" shrinkToFit="1"/>
    </xf>
    <xf numFmtId="0" fontId="118" fillId="0" borderId="41" xfId="16" applyFont="1" applyBorder="1" applyAlignment="1">
      <alignment vertical="center" wrapText="1"/>
    </xf>
    <xf numFmtId="0" fontId="118" fillId="0" borderId="94" xfId="16" applyFont="1" applyBorder="1" applyAlignment="1">
      <alignment vertical="center" wrapText="1"/>
    </xf>
    <xf numFmtId="0" fontId="33" fillId="0" borderId="41" xfId="16" applyBorder="1" applyAlignment="1">
      <alignment vertical="center" shrinkToFit="1"/>
    </xf>
    <xf numFmtId="0" fontId="118" fillId="0" borderId="94" xfId="16" applyFont="1" applyBorder="1">
      <alignment vertical="center"/>
    </xf>
    <xf numFmtId="0" fontId="33" fillId="0" borderId="127" xfId="16" applyBorder="1" applyAlignment="1">
      <alignment vertical="center" shrinkToFit="1"/>
    </xf>
    <xf numFmtId="38" fontId="117" fillId="0" borderId="128" xfId="20" applyFont="1" applyFill="1" applyBorder="1" applyAlignment="1">
      <alignment vertical="center"/>
    </xf>
    <xf numFmtId="0" fontId="33" fillId="0" borderId="7" xfId="16" applyBorder="1" applyAlignment="1">
      <alignment vertical="center" shrinkToFit="1"/>
    </xf>
    <xf numFmtId="0" fontId="33" fillId="0" borderId="128" xfId="16" applyBorder="1">
      <alignment vertical="center"/>
    </xf>
    <xf numFmtId="0" fontId="33" fillId="0" borderId="112" xfId="16" applyBorder="1" applyAlignment="1">
      <alignment vertical="center" shrinkToFit="1"/>
    </xf>
    <xf numFmtId="0" fontId="118" fillId="0" borderId="16" xfId="16" applyFont="1" applyBorder="1" applyAlignment="1">
      <alignment horizontal="right" vertical="center" wrapText="1"/>
    </xf>
    <xf numFmtId="0" fontId="118" fillId="0" borderId="0" xfId="16" applyFont="1">
      <alignment vertical="center"/>
    </xf>
    <xf numFmtId="0" fontId="118" fillId="0" borderId="16" xfId="16" applyFont="1" applyBorder="1">
      <alignment vertical="center"/>
    </xf>
    <xf numFmtId="0" fontId="33" fillId="0" borderId="0" xfId="16" applyAlignment="1">
      <alignment vertical="center" shrinkToFit="1"/>
    </xf>
    <xf numFmtId="0" fontId="33" fillId="0" borderId="18" xfId="16" applyBorder="1" applyAlignment="1">
      <alignment vertical="center" shrinkToFit="1"/>
    </xf>
    <xf numFmtId="0" fontId="33" fillId="0" borderId="133" xfId="16" applyBorder="1" applyAlignment="1">
      <alignment vertical="center" shrinkToFit="1"/>
    </xf>
    <xf numFmtId="0" fontId="33" fillId="0" borderId="17" xfId="16" applyBorder="1" applyAlignment="1">
      <alignment horizontal="center" vertical="center" shrinkToFit="1"/>
    </xf>
    <xf numFmtId="0" fontId="118" fillId="0" borderId="18" xfId="16" applyFont="1" applyBorder="1" applyAlignment="1">
      <alignment vertical="center" wrapText="1"/>
    </xf>
    <xf numFmtId="0" fontId="118" fillId="0" borderId="0" xfId="16" applyFont="1" applyAlignment="1">
      <alignment vertical="center" wrapText="1"/>
    </xf>
    <xf numFmtId="0" fontId="118" fillId="0" borderId="13" xfId="16" applyFont="1" applyBorder="1">
      <alignment vertical="center"/>
    </xf>
    <xf numFmtId="38" fontId="33" fillId="0" borderId="20" xfId="16" applyNumberFormat="1" applyBorder="1">
      <alignment vertical="center"/>
    </xf>
    <xf numFmtId="38" fontId="33" fillId="0" borderId="0" xfId="16" applyNumberFormat="1">
      <alignment vertical="center"/>
    </xf>
    <xf numFmtId="38" fontId="116" fillId="0" borderId="14" xfId="16" applyNumberFormat="1" applyFont="1" applyBorder="1" applyAlignment="1">
      <alignment horizontal="right" vertical="center"/>
    </xf>
    <xf numFmtId="38" fontId="33" fillId="0" borderId="0" xfId="16" applyNumberFormat="1" applyAlignment="1">
      <alignment vertical="center" shrinkToFit="1"/>
    </xf>
    <xf numFmtId="38" fontId="116" fillId="0" borderId="0" xfId="16" applyNumberFormat="1" applyFont="1" applyAlignment="1">
      <alignment horizontal="right" vertical="center"/>
    </xf>
    <xf numFmtId="38" fontId="116" fillId="0" borderId="16" xfId="16" applyNumberFormat="1" applyFont="1" applyBorder="1" applyAlignment="1">
      <alignment horizontal="right" vertical="center"/>
    </xf>
    <xf numFmtId="0" fontId="33" fillId="0" borderId="15" xfId="16" applyBorder="1" applyAlignment="1">
      <alignment vertical="center" shrinkToFit="1"/>
    </xf>
    <xf numFmtId="0" fontId="118" fillId="0" borderId="16" xfId="16" applyFont="1" applyBorder="1" applyAlignment="1">
      <alignment vertical="center" wrapText="1"/>
    </xf>
    <xf numFmtId="38" fontId="117" fillId="0" borderId="0" xfId="20" applyFont="1" applyFill="1" applyBorder="1" applyAlignment="1">
      <alignment vertical="center"/>
    </xf>
    <xf numFmtId="0" fontId="116" fillId="0" borderId="16" xfId="16" applyFont="1" applyBorder="1" applyAlignment="1">
      <alignment horizontal="right" vertical="center" shrinkToFit="1"/>
    </xf>
    <xf numFmtId="0" fontId="33" fillId="0" borderId="53" xfId="16" applyBorder="1" applyAlignment="1">
      <alignment vertical="center" shrinkToFit="1"/>
    </xf>
    <xf numFmtId="0" fontId="33" fillId="0" borderId="120" xfId="16" applyBorder="1" applyAlignment="1">
      <alignment vertical="center" shrinkToFit="1"/>
    </xf>
    <xf numFmtId="0" fontId="33" fillId="0" borderId="82" xfId="16" applyBorder="1" applyAlignment="1">
      <alignment vertical="center" shrinkToFit="1"/>
    </xf>
    <xf numFmtId="38" fontId="117" fillId="0" borderId="120" xfId="20" applyFont="1" applyFill="1" applyBorder="1" applyAlignment="1">
      <alignment vertical="center"/>
    </xf>
    <xf numFmtId="0" fontId="33" fillId="0" borderId="82" xfId="16" applyBorder="1" applyAlignment="1">
      <alignment horizontal="center" vertical="center" shrinkToFit="1"/>
    </xf>
    <xf numFmtId="0" fontId="33" fillId="0" borderId="82" xfId="16" applyBorder="1">
      <alignment vertical="center"/>
    </xf>
    <xf numFmtId="0" fontId="118" fillId="0" borderId="120" xfId="16" applyFont="1" applyBorder="1" applyAlignment="1">
      <alignment vertical="center" wrapText="1"/>
    </xf>
    <xf numFmtId="38" fontId="117" fillId="0" borderId="53" xfId="20" applyFont="1" applyFill="1" applyBorder="1" applyAlignment="1">
      <alignment vertical="center"/>
    </xf>
    <xf numFmtId="0" fontId="118" fillId="0" borderId="53" xfId="16" applyFont="1" applyBorder="1">
      <alignment vertical="center"/>
    </xf>
    <xf numFmtId="0" fontId="118" fillId="0" borderId="120" xfId="16" applyFont="1" applyBorder="1">
      <alignment vertical="center"/>
    </xf>
    <xf numFmtId="0" fontId="33" fillId="8" borderId="72" xfId="16" applyFill="1" applyBorder="1">
      <alignment vertical="center"/>
    </xf>
    <xf numFmtId="38" fontId="117" fillId="0" borderId="16" xfId="20" applyFont="1" applyBorder="1" applyAlignment="1">
      <alignment vertical="center"/>
    </xf>
    <xf numFmtId="38" fontId="117" fillId="0" borderId="18" xfId="20" applyFont="1" applyBorder="1" applyAlignment="1">
      <alignment vertical="center"/>
    </xf>
    <xf numFmtId="38" fontId="33" fillId="0" borderId="21" xfId="20" applyFont="1" applyFill="1" applyBorder="1" applyAlignment="1">
      <alignment horizontal="center" vertical="center"/>
    </xf>
    <xf numFmtId="0" fontId="116" fillId="0" borderId="94" xfId="16" applyFont="1" applyBorder="1" applyAlignment="1">
      <alignment horizontal="right" vertical="center" shrinkToFit="1"/>
    </xf>
    <xf numFmtId="0" fontId="118" fillId="0" borderId="0" xfId="16" applyFont="1" applyAlignment="1">
      <alignment horizontal="right" vertical="center" wrapText="1"/>
    </xf>
    <xf numFmtId="38" fontId="117" fillId="0" borderId="18" xfId="20" applyFont="1" applyFill="1" applyBorder="1" applyAlignment="1">
      <alignment horizontal="center" vertical="center"/>
    </xf>
    <xf numFmtId="0" fontId="118" fillId="0" borderId="21" xfId="16" applyFont="1" applyBorder="1" applyAlignment="1">
      <alignment vertical="center" wrapText="1"/>
    </xf>
    <xf numFmtId="38" fontId="117" fillId="0" borderId="136" xfId="20" applyFont="1" applyFill="1" applyBorder="1" applyAlignment="1">
      <alignment vertical="center"/>
    </xf>
    <xf numFmtId="0" fontId="33" fillId="0" borderId="120" xfId="16" applyBorder="1">
      <alignment vertical="center"/>
    </xf>
    <xf numFmtId="0" fontId="118" fillId="0" borderId="53" xfId="16" applyFont="1" applyBorder="1" applyAlignment="1">
      <alignment vertical="center" wrapText="1"/>
    </xf>
    <xf numFmtId="38" fontId="117" fillId="0" borderId="18" xfId="20" applyFont="1" applyBorder="1" applyAlignment="1">
      <alignment horizontal="center" vertical="center"/>
    </xf>
    <xf numFmtId="0" fontId="33" fillId="0" borderId="137" xfId="16" applyBorder="1">
      <alignment vertical="center"/>
    </xf>
    <xf numFmtId="181" fontId="139" fillId="0" borderId="0" xfId="0" applyNumberFormat="1" applyFont="1" applyAlignment="1">
      <alignment horizontal="left"/>
    </xf>
    <xf numFmtId="0" fontId="139" fillId="0" borderId="0" xfId="0" applyFont="1"/>
    <xf numFmtId="0" fontId="12" fillId="2" borderId="13" xfId="11" applyFont="1" applyFill="1" applyBorder="1"/>
    <xf numFmtId="0" fontId="12" fillId="2" borderId="20" xfId="11" applyFont="1" applyFill="1" applyBorder="1"/>
    <xf numFmtId="0" fontId="12" fillId="2" borderId="14" xfId="11" applyFont="1" applyFill="1" applyBorder="1"/>
    <xf numFmtId="0" fontId="12" fillId="2" borderId="15" xfId="11" applyFont="1" applyFill="1" applyBorder="1"/>
    <xf numFmtId="0" fontId="12" fillId="2" borderId="16" xfId="11" applyFont="1" applyFill="1" applyBorder="1"/>
    <xf numFmtId="0" fontId="49" fillId="2" borderId="16" xfId="11" applyFont="1" applyFill="1" applyBorder="1" applyAlignment="1">
      <alignment vertical="center" shrinkToFit="1"/>
    </xf>
    <xf numFmtId="0" fontId="12" fillId="2" borderId="16" xfId="11" applyFont="1" applyFill="1" applyBorder="1" applyAlignment="1">
      <alignment horizontal="center" vertical="center"/>
    </xf>
    <xf numFmtId="0" fontId="12" fillId="2" borderId="17" xfId="11" applyFont="1" applyFill="1" applyBorder="1"/>
    <xf numFmtId="0" fontId="12" fillId="2" borderId="21" xfId="11" applyFont="1" applyFill="1" applyBorder="1"/>
    <xf numFmtId="0" fontId="12" fillId="2" borderId="18" xfId="11" applyFont="1" applyFill="1" applyBorder="1"/>
    <xf numFmtId="0" fontId="38" fillId="2" borderId="0" xfId="11" applyFont="1" applyFill="1" applyAlignment="1">
      <alignment horizontal="center" vertical="center" textRotation="255" wrapText="1"/>
    </xf>
    <xf numFmtId="0" fontId="42" fillId="2" borderId="0" xfId="11" applyFont="1" applyFill="1" applyAlignment="1">
      <alignment horizontal="center" vertical="center"/>
    </xf>
    <xf numFmtId="0" fontId="51" fillId="2" borderId="0" xfId="11" applyFont="1" applyFill="1" applyAlignment="1">
      <alignment horizontal="center" vertical="center"/>
    </xf>
    <xf numFmtId="0" fontId="49" fillId="2" borderId="138" xfId="11" applyFont="1" applyFill="1" applyBorder="1" applyAlignment="1">
      <alignment horizontal="center" vertical="center"/>
    </xf>
    <xf numFmtId="0" fontId="49" fillId="2" borderId="139" xfId="11" applyFont="1" applyFill="1" applyBorder="1" applyAlignment="1">
      <alignment horizontal="center" vertical="center"/>
    </xf>
    <xf numFmtId="0" fontId="49" fillId="2" borderId="140" xfId="11" applyFont="1" applyFill="1" applyBorder="1" applyAlignment="1">
      <alignment horizontal="center" vertical="center"/>
    </xf>
    <xf numFmtId="0" fontId="49" fillId="2" borderId="141" xfId="11" applyFont="1" applyFill="1" applyBorder="1" applyAlignment="1">
      <alignment horizontal="center" vertical="center"/>
    </xf>
    <xf numFmtId="0" fontId="49" fillId="2" borderId="142" xfId="11" applyFont="1" applyFill="1" applyBorder="1" applyAlignment="1">
      <alignment horizontal="center" vertical="center"/>
    </xf>
    <xf numFmtId="0" fontId="49" fillId="2" borderId="143" xfId="11" applyFont="1" applyFill="1" applyBorder="1" applyAlignment="1">
      <alignment horizontal="center" vertical="center"/>
    </xf>
    <xf numFmtId="0" fontId="41" fillId="2" borderId="0" xfId="11" applyFont="1" applyFill="1"/>
    <xf numFmtId="0" fontId="49" fillId="2" borderId="0" xfId="11" applyFont="1" applyFill="1"/>
    <xf numFmtId="0" fontId="141" fillId="2" borderId="90" xfId="11" applyFont="1" applyFill="1" applyBorder="1" applyAlignment="1">
      <alignment vertical="center"/>
    </xf>
    <xf numFmtId="0" fontId="141" fillId="2" borderId="0" xfId="11" applyFont="1" applyFill="1" applyAlignment="1">
      <alignment vertical="center"/>
    </xf>
    <xf numFmtId="0" fontId="141" fillId="2" borderId="84" xfId="11" applyFont="1" applyFill="1" applyBorder="1" applyAlignment="1">
      <alignment vertical="center"/>
    </xf>
    <xf numFmtId="0" fontId="141" fillId="2" borderId="91" xfId="11" applyFont="1" applyFill="1" applyBorder="1" applyAlignment="1">
      <alignment vertical="center"/>
    </xf>
    <xf numFmtId="0" fontId="141" fillId="2" borderId="85" xfId="11" applyFont="1" applyFill="1" applyBorder="1" applyAlignment="1">
      <alignment vertical="center"/>
    </xf>
    <xf numFmtId="0" fontId="141" fillId="2" borderId="92" xfId="11" applyFont="1" applyFill="1" applyBorder="1" applyAlignment="1">
      <alignment vertical="center"/>
    </xf>
    <xf numFmtId="0" fontId="141" fillId="2" borderId="0" xfId="11" applyFont="1" applyFill="1"/>
    <xf numFmtId="0" fontId="33" fillId="2" borderId="90" xfId="11" applyFill="1" applyBorder="1" applyAlignment="1">
      <alignment horizontal="right"/>
    </xf>
    <xf numFmtId="0" fontId="33" fillId="2" borderId="13" xfId="11" applyFill="1" applyBorder="1"/>
    <xf numFmtId="0" fontId="33" fillId="2" borderId="20" xfId="11" applyFill="1" applyBorder="1"/>
    <xf numFmtId="0" fontId="33" fillId="2" borderId="14" xfId="11" applyFill="1" applyBorder="1"/>
    <xf numFmtId="0" fontId="33" fillId="2" borderId="17" xfId="11" applyFill="1" applyBorder="1" applyAlignment="1">
      <alignment vertical="distributed" wrapText="1"/>
    </xf>
    <xf numFmtId="0" fontId="33" fillId="2" borderId="21" xfId="11" applyFill="1" applyBorder="1" applyAlignment="1">
      <alignment vertical="distributed" wrapText="1"/>
    </xf>
    <xf numFmtId="0" fontId="33" fillId="2" borderId="18" xfId="11" applyFill="1" applyBorder="1" applyAlignment="1">
      <alignment vertical="distributed" wrapText="1"/>
    </xf>
    <xf numFmtId="0" fontId="141" fillId="2" borderId="90" xfId="11" applyFont="1" applyFill="1" applyBorder="1" applyAlignment="1">
      <alignment horizontal="right"/>
    </xf>
    <xf numFmtId="0" fontId="141" fillId="2" borderId="84" xfId="11" applyFont="1" applyFill="1" applyBorder="1"/>
    <xf numFmtId="0" fontId="33" fillId="2" borderId="0" xfId="11" applyFill="1" applyAlignment="1">
      <alignment vertical="center"/>
    </xf>
    <xf numFmtId="0" fontId="113" fillId="2" borderId="0" xfId="11" applyFont="1" applyFill="1" applyAlignment="1">
      <alignment vertical="center"/>
    </xf>
    <xf numFmtId="0" fontId="33" fillId="2" borderId="0" xfId="11" applyFill="1" applyAlignment="1">
      <alignment horizontal="center" vertical="center" wrapText="1"/>
    </xf>
    <xf numFmtId="0" fontId="142" fillId="2" borderId="0" xfId="11" applyFont="1" applyFill="1"/>
    <xf numFmtId="0" fontId="144" fillId="2" borderId="0" xfId="11" applyFont="1" applyFill="1"/>
    <xf numFmtId="176" fontId="58" fillId="2" borderId="0" xfId="0" applyNumberFormat="1" applyFont="1" applyFill="1" applyAlignment="1">
      <alignment horizontal="left" vertical="center" shrinkToFit="1"/>
    </xf>
    <xf numFmtId="0" fontId="58" fillId="2" borderId="0" xfId="0" applyFont="1" applyFill="1" applyAlignment="1">
      <alignment vertical="center" shrinkToFit="1"/>
    </xf>
    <xf numFmtId="0" fontId="65" fillId="2" borderId="0" xfId="0" applyFont="1" applyFill="1" applyAlignment="1">
      <alignment horizontal="left" vertical="center" shrinkToFit="1"/>
    </xf>
    <xf numFmtId="0" fontId="58" fillId="2" borderId="0" xfId="0" applyFont="1" applyFill="1" applyAlignment="1">
      <alignment horizontal="left" vertical="center" shrinkToFit="1"/>
    </xf>
    <xf numFmtId="0" fontId="147" fillId="2" borderId="57" xfId="11" applyFont="1" applyFill="1" applyBorder="1" applyAlignment="1">
      <alignment horizontal="center" vertical="center"/>
    </xf>
    <xf numFmtId="0" fontId="147" fillId="2" borderId="49" xfId="11" applyFont="1" applyFill="1" applyBorder="1" applyAlignment="1">
      <alignment horizontal="center" vertical="center"/>
    </xf>
    <xf numFmtId="0" fontId="147" fillId="2" borderId="51" xfId="11" applyFont="1" applyFill="1" applyBorder="1" applyAlignment="1">
      <alignment horizontal="center" vertical="center"/>
    </xf>
    <xf numFmtId="0" fontId="90" fillId="2" borderId="141" xfId="11" applyFont="1" applyFill="1" applyBorder="1" applyAlignment="1">
      <alignment horizontal="center" vertical="center"/>
    </xf>
    <xf numFmtId="0" fontId="90" fillId="2" borderId="142" xfId="11" applyFont="1" applyFill="1" applyBorder="1" applyAlignment="1">
      <alignment horizontal="center" vertical="center"/>
    </xf>
    <xf numFmtId="0" fontId="90" fillId="2" borderId="143" xfId="11" applyFont="1" applyFill="1" applyBorder="1" applyAlignment="1">
      <alignment horizontal="center" vertical="center"/>
    </xf>
    <xf numFmtId="0" fontId="49" fillId="2" borderId="0" xfId="11" applyFont="1" applyFill="1" applyAlignment="1">
      <alignment horizontal="right" indent="1"/>
    </xf>
    <xf numFmtId="0" fontId="12" fillId="2" borderId="0" xfId="11" applyFont="1" applyFill="1" applyAlignment="1">
      <alignment horizontal="right"/>
    </xf>
    <xf numFmtId="0" fontId="152" fillId="2" borderId="0" xfId="0" applyFont="1" applyFill="1" applyAlignment="1">
      <alignment horizontal="left" vertical="center"/>
    </xf>
    <xf numFmtId="176" fontId="65" fillId="2" borderId="0" xfId="0" applyNumberFormat="1" applyFont="1" applyFill="1" applyAlignment="1">
      <alignment horizontal="left" vertical="center" shrinkToFit="1"/>
    </xf>
    <xf numFmtId="0" fontId="58" fillId="2" borderId="0" xfId="0" applyFont="1" applyFill="1" applyAlignment="1">
      <alignment vertical="center"/>
    </xf>
    <xf numFmtId="0" fontId="86" fillId="2" borderId="0" xfId="12" applyFont="1" applyFill="1" applyBorder="1" applyAlignment="1">
      <alignment vertical="top" shrinkToFit="1"/>
    </xf>
    <xf numFmtId="0" fontId="156" fillId="2" borderId="0" xfId="0" applyFont="1" applyFill="1" applyAlignment="1">
      <alignment vertical="center"/>
    </xf>
    <xf numFmtId="0" fontId="156" fillId="2" borderId="0" xfId="0" applyFont="1" applyFill="1"/>
    <xf numFmtId="0" fontId="158" fillId="2" borderId="0" xfId="0" applyFont="1" applyFill="1" applyAlignment="1">
      <alignment vertical="center"/>
    </xf>
    <xf numFmtId="0" fontId="158" fillId="2" borderId="0" xfId="0" applyFont="1" applyFill="1"/>
    <xf numFmtId="49" fontId="159" fillId="2" borderId="11" xfId="0" applyNumberFormat="1" applyFont="1" applyFill="1" applyBorder="1" applyAlignment="1">
      <alignment horizontal="left" vertical="center" wrapText="1" shrinkToFit="1"/>
    </xf>
    <xf numFmtId="49" fontId="159" fillId="2" borderId="10" xfId="0" applyNumberFormat="1" applyFont="1" applyFill="1" applyBorder="1" applyAlignment="1">
      <alignment vertical="center" wrapText="1" shrinkToFit="1"/>
    </xf>
    <xf numFmtId="49" fontId="159" fillId="2" borderId="0" xfId="0" applyNumberFormat="1" applyFont="1" applyFill="1" applyAlignment="1">
      <alignment horizontal="left" vertical="center" wrapText="1" shrinkToFit="1"/>
    </xf>
    <xf numFmtId="49" fontId="159" fillId="2" borderId="0" xfId="0" applyNumberFormat="1" applyFont="1" applyFill="1" applyAlignment="1">
      <alignment vertical="center" wrapText="1" shrinkToFit="1"/>
    </xf>
    <xf numFmtId="0" fontId="142" fillId="2" borderId="0" xfId="16" applyFont="1" applyFill="1">
      <alignment vertical="center"/>
    </xf>
    <xf numFmtId="0" fontId="142" fillId="2" borderId="0" xfId="16" applyFont="1" applyFill="1" applyAlignment="1">
      <alignment horizontal="center" vertical="center"/>
    </xf>
    <xf numFmtId="0" fontId="0" fillId="0" borderId="9" xfId="0" applyFill="1" applyBorder="1"/>
    <xf numFmtId="0" fontId="70" fillId="2" borderId="0" xfId="2" applyFont="1" applyFill="1">
      <alignment vertical="center"/>
    </xf>
    <xf numFmtId="181" fontId="139" fillId="0" borderId="0" xfId="0" applyNumberFormat="1" applyFont="1" applyAlignment="1">
      <alignment horizontal="left" vertical="top"/>
    </xf>
    <xf numFmtId="0" fontId="93" fillId="0" borderId="0" xfId="0" applyFont="1" applyAlignment="1">
      <alignment vertical="top" wrapText="1"/>
    </xf>
    <xf numFmtId="0" fontId="93" fillId="0" borderId="0" xfId="0" applyFont="1" applyAlignment="1">
      <alignment vertical="top"/>
    </xf>
    <xf numFmtId="0" fontId="7" fillId="2" borderId="0" xfId="0" applyFont="1" applyFill="1" applyAlignment="1">
      <alignment horizontal="left" vertical="center"/>
    </xf>
    <xf numFmtId="0" fontId="58" fillId="2" borderId="0" xfId="0" applyFont="1" applyFill="1" applyAlignment="1">
      <alignment vertical="center" shrinkToFit="1"/>
    </xf>
    <xf numFmtId="0" fontId="7" fillId="2" borderId="0" xfId="0" applyFont="1" applyFill="1" applyAlignment="1">
      <alignment horizontal="left" vertical="center" wrapText="1"/>
    </xf>
    <xf numFmtId="0" fontId="7" fillId="2" borderId="0" xfId="0" applyFont="1" applyFill="1" applyAlignment="1">
      <alignment horizontal="left" vertical="top"/>
    </xf>
    <xf numFmtId="0" fontId="7" fillId="2" borderId="0" xfId="0" applyFont="1" applyFill="1" applyAlignment="1">
      <alignment horizontal="left" vertical="center"/>
    </xf>
    <xf numFmtId="0" fontId="0" fillId="0" borderId="0" xfId="0" applyAlignment="1">
      <alignment horizontal="left" vertical="top"/>
    </xf>
    <xf numFmtId="0" fontId="0" fillId="0" borderId="0" xfId="0" applyAlignment="1">
      <alignment horizontal="left" vertical="center" wrapText="1"/>
    </xf>
    <xf numFmtId="0" fontId="21" fillId="2" borderId="0" xfId="0" applyFont="1" applyFill="1" applyAlignment="1">
      <alignment horizontal="left" vertical="center"/>
    </xf>
    <xf numFmtId="0" fontId="21" fillId="2" borderId="0" xfId="0" applyFont="1" applyFill="1" applyAlignment="1">
      <alignment horizontal="right" vertical="top"/>
    </xf>
    <xf numFmtId="49" fontId="21" fillId="2" borderId="0" xfId="0" applyNumberFormat="1" applyFont="1" applyFill="1" applyAlignment="1">
      <alignment horizontal="right" vertical="top"/>
    </xf>
    <xf numFmtId="0" fontId="21" fillId="2" borderId="0" xfId="0" applyFont="1" applyFill="1" applyAlignment="1">
      <alignment vertical="top"/>
    </xf>
    <xf numFmtId="0" fontId="171" fillId="2" borderId="158" xfId="0" applyFont="1" applyFill="1" applyBorder="1" applyAlignment="1">
      <alignment vertical="center"/>
    </xf>
    <xf numFmtId="0" fontId="171" fillId="2" borderId="0" xfId="0" applyFont="1" applyFill="1" applyBorder="1" applyAlignment="1">
      <alignment vertical="center"/>
    </xf>
    <xf numFmtId="0" fontId="171" fillId="2" borderId="157" xfId="0" applyFont="1" applyFill="1" applyBorder="1" applyAlignment="1">
      <alignment vertical="center"/>
    </xf>
    <xf numFmtId="0" fontId="7" fillId="2" borderId="0" xfId="0" applyFont="1" applyFill="1"/>
    <xf numFmtId="0" fontId="172" fillId="2" borderId="158" xfId="0" applyFont="1" applyFill="1" applyBorder="1" applyAlignment="1">
      <alignment vertical="center"/>
    </xf>
    <xf numFmtId="0" fontId="172" fillId="2" borderId="0" xfId="0" applyFont="1" applyFill="1" applyBorder="1" applyAlignment="1">
      <alignment vertical="center"/>
    </xf>
    <xf numFmtId="0" fontId="172" fillId="2" borderId="157" xfId="0" applyFont="1" applyFill="1" applyBorder="1" applyAlignment="1">
      <alignment vertical="center"/>
    </xf>
    <xf numFmtId="0" fontId="7" fillId="0" borderId="0" xfId="0" applyFont="1" applyFill="1" applyAlignment="1">
      <alignment vertical="center"/>
    </xf>
    <xf numFmtId="0" fontId="87" fillId="0" borderId="0" xfId="0" applyFont="1" applyFill="1" applyAlignment="1">
      <alignment vertical="center" shrinkToFit="1"/>
    </xf>
    <xf numFmtId="0" fontId="7" fillId="0" borderId="0" xfId="0" applyFont="1" applyFill="1" applyAlignment="1">
      <alignment horizontal="left" vertical="top"/>
    </xf>
    <xf numFmtId="0" fontId="21" fillId="0" borderId="0" xfId="0" applyFont="1" applyFill="1" applyAlignment="1">
      <alignment vertical="top"/>
    </xf>
    <xf numFmtId="0" fontId="10" fillId="0" borderId="155" xfId="0" applyFont="1" applyFill="1" applyBorder="1" applyAlignment="1" applyProtection="1">
      <alignment horizontal="center" vertical="center" wrapText="1"/>
      <protection locked="0"/>
    </xf>
    <xf numFmtId="0" fontId="173" fillId="2" borderId="0" xfId="0" applyFont="1" applyFill="1" applyAlignment="1">
      <alignment vertical="center" wrapText="1"/>
    </xf>
    <xf numFmtId="0" fontId="52" fillId="0" borderId="0" xfId="23" applyFont="1"/>
    <xf numFmtId="49" fontId="13" fillId="0" borderId="0" xfId="23" applyNumberFormat="1" applyFont="1" applyAlignment="1">
      <alignment horizontal="left" wrapText="1"/>
    </xf>
    <xf numFmtId="0" fontId="12" fillId="0" borderId="0" xfId="23" applyFont="1"/>
    <xf numFmtId="0" fontId="10" fillId="0" borderId="0" xfId="23" applyFont="1"/>
    <xf numFmtId="0" fontId="52" fillId="2" borderId="0" xfId="23" applyFont="1" applyFill="1"/>
    <xf numFmtId="0" fontId="52" fillId="2" borderId="0" xfId="23" applyFont="1" applyFill="1" applyAlignment="1">
      <alignment horizontal="right"/>
    </xf>
    <xf numFmtId="0" fontId="49" fillId="2" borderId="0" xfId="23" applyFont="1" applyFill="1" applyAlignment="1">
      <alignment horizontal="center" vertical="center"/>
    </xf>
    <xf numFmtId="0" fontId="10" fillId="2" borderId="10" xfId="23" applyFont="1" applyFill="1" applyBorder="1" applyAlignment="1">
      <alignment horizontal="left" vertical="center"/>
    </xf>
    <xf numFmtId="0" fontId="10" fillId="2" borderId="12" xfId="23" applyFont="1" applyFill="1" applyBorder="1" applyAlignment="1">
      <alignment horizontal="left" vertical="center"/>
    </xf>
    <xf numFmtId="0" fontId="10" fillId="2" borderId="0" xfId="23" applyFont="1" applyFill="1"/>
    <xf numFmtId="0" fontId="10" fillId="2" borderId="9" xfId="23" applyFont="1" applyFill="1" applyBorder="1"/>
    <xf numFmtId="0" fontId="70" fillId="2" borderId="9" xfId="23" applyFont="1" applyFill="1" applyBorder="1" applyAlignment="1">
      <alignment vertical="center"/>
    </xf>
    <xf numFmtId="0" fontId="10" fillId="2" borderId="9" xfId="23" applyFont="1" applyFill="1" applyBorder="1" applyAlignment="1">
      <alignment horizontal="center"/>
    </xf>
    <xf numFmtId="0" fontId="175" fillId="2" borderId="0" xfId="23" applyFont="1" applyFill="1"/>
    <xf numFmtId="0" fontId="10" fillId="2" borderId="0" xfId="23" applyFont="1" applyFill="1" applyAlignment="1">
      <alignment horizontal="left" vertical="top"/>
    </xf>
    <xf numFmtId="0" fontId="10" fillId="2" borderId="0" xfId="23" applyFont="1" applyFill="1" applyAlignment="1">
      <alignment horizontal="left" vertical="center"/>
    </xf>
    <xf numFmtId="0" fontId="10" fillId="2" borderId="0" xfId="23" applyFont="1" applyFill="1" applyAlignment="1">
      <alignment horizontal="right"/>
    </xf>
    <xf numFmtId="0" fontId="10" fillId="2" borderId="0" xfId="23" applyFont="1" applyFill="1" applyAlignment="1">
      <alignment horizontal="center"/>
    </xf>
    <xf numFmtId="0" fontId="10" fillId="2" borderId="20" xfId="23" applyFont="1" applyFill="1" applyBorder="1" applyAlignment="1">
      <alignment horizontal="center"/>
    </xf>
    <xf numFmtId="0" fontId="12" fillId="2" borderId="0" xfId="23" applyFont="1" applyFill="1"/>
    <xf numFmtId="0" fontId="173" fillId="2" borderId="0" xfId="0" applyFont="1" applyFill="1" applyAlignment="1">
      <alignment wrapText="1"/>
    </xf>
    <xf numFmtId="49" fontId="159" fillId="2" borderId="0" xfId="0" applyNumberFormat="1" applyFont="1" applyFill="1" applyAlignment="1">
      <alignment horizontal="center" vertical="center" wrapText="1" shrinkToFit="1"/>
    </xf>
    <xf numFmtId="0" fontId="159" fillId="2" borderId="9" xfId="0" applyFont="1" applyFill="1" applyBorder="1" applyAlignment="1">
      <alignment horizontal="distributed" vertical="center" indent="2" shrinkToFit="1"/>
    </xf>
    <xf numFmtId="49" fontId="159" fillId="2" borderId="11" xfId="0" applyNumberFormat="1" applyFont="1" applyFill="1" applyBorder="1" applyAlignment="1" applyProtection="1">
      <alignment horizontal="left" vertical="center" shrinkToFit="1"/>
      <protection locked="0"/>
    </xf>
    <xf numFmtId="49" fontId="159" fillId="2" borderId="10" xfId="0" applyNumberFormat="1" applyFont="1" applyFill="1" applyBorder="1" applyAlignment="1" applyProtection="1">
      <alignment horizontal="left" vertical="center" shrinkToFit="1"/>
      <protection locked="0"/>
    </xf>
    <xf numFmtId="49" fontId="159" fillId="2" borderId="12" xfId="0" applyNumberFormat="1" applyFont="1" applyFill="1" applyBorder="1" applyAlignment="1" applyProtection="1">
      <alignment horizontal="left" vertical="center" shrinkToFit="1"/>
      <protection locked="0"/>
    </xf>
    <xf numFmtId="179" fontId="159" fillId="2" borderId="11" xfId="0" applyNumberFormat="1" applyFont="1" applyFill="1" applyBorder="1" applyAlignment="1" applyProtection="1">
      <alignment horizontal="left" vertical="center" shrinkToFit="1"/>
      <protection locked="0"/>
    </xf>
    <xf numFmtId="179" fontId="159" fillId="2" borderId="10" xfId="0" applyNumberFormat="1" applyFont="1" applyFill="1" applyBorder="1" applyAlignment="1" applyProtection="1">
      <alignment horizontal="left" vertical="center" shrinkToFit="1"/>
      <protection locked="0"/>
    </xf>
    <xf numFmtId="179" fontId="159" fillId="2" borderId="12" xfId="0" applyNumberFormat="1" applyFont="1" applyFill="1" applyBorder="1" applyAlignment="1" applyProtection="1">
      <alignment horizontal="left" vertical="center" shrinkToFit="1"/>
      <protection locked="0"/>
    </xf>
    <xf numFmtId="177" fontId="159" fillId="2" borderId="11" xfId="0" applyNumberFormat="1" applyFont="1" applyFill="1" applyBorder="1" applyAlignment="1" applyProtection="1">
      <alignment horizontal="left" vertical="center" shrinkToFit="1"/>
      <protection locked="0"/>
    </xf>
    <xf numFmtId="177" fontId="159" fillId="2" borderId="10" xfId="0" applyNumberFormat="1" applyFont="1" applyFill="1" applyBorder="1" applyAlignment="1" applyProtection="1">
      <alignment horizontal="left" vertical="center" shrinkToFit="1"/>
      <protection locked="0"/>
    </xf>
    <xf numFmtId="177" fontId="159" fillId="2" borderId="12" xfId="0" applyNumberFormat="1" applyFont="1" applyFill="1" applyBorder="1" applyAlignment="1" applyProtection="1">
      <alignment horizontal="left" vertical="center" shrinkToFit="1"/>
      <protection locked="0"/>
    </xf>
    <xf numFmtId="49" fontId="159" fillId="2" borderId="149" xfId="0" applyNumberFormat="1" applyFont="1" applyFill="1" applyBorder="1" applyAlignment="1">
      <alignment horizontal="center" vertical="center" wrapText="1" shrinkToFit="1"/>
    </xf>
    <xf numFmtId="49" fontId="159" fillId="2" borderId="148" xfId="0" applyNumberFormat="1" applyFont="1" applyFill="1" applyBorder="1" applyAlignment="1">
      <alignment horizontal="center" vertical="center" wrapText="1" shrinkToFit="1"/>
    </xf>
    <xf numFmtId="49" fontId="159" fillId="2" borderId="147" xfId="0" applyNumberFormat="1" applyFont="1" applyFill="1" applyBorder="1" applyAlignment="1">
      <alignment horizontal="center" vertical="center" wrapText="1" shrinkToFit="1"/>
    </xf>
    <xf numFmtId="0" fontId="159" fillId="2" borderId="11" xfId="0" applyFont="1" applyFill="1" applyBorder="1" applyAlignment="1">
      <alignment horizontal="distributed" vertical="center" indent="2" shrinkToFit="1"/>
    </xf>
    <xf numFmtId="0" fontId="159" fillId="2" borderId="10" xfId="0" applyFont="1" applyFill="1" applyBorder="1" applyAlignment="1">
      <alignment horizontal="distributed" vertical="center" indent="2" shrinkToFit="1"/>
    </xf>
    <xf numFmtId="0" fontId="159" fillId="2" borderId="12" xfId="0" applyFont="1" applyFill="1" applyBorder="1" applyAlignment="1">
      <alignment horizontal="distributed" vertical="center" indent="2" shrinkToFit="1"/>
    </xf>
    <xf numFmtId="49" fontId="159" fillId="2" borderId="10" xfId="0" applyNumberFormat="1" applyFont="1" applyFill="1" applyBorder="1" applyAlignment="1" applyProtection="1">
      <alignment horizontal="center" vertical="center" wrapText="1" shrinkToFit="1"/>
      <protection locked="0"/>
    </xf>
    <xf numFmtId="179" fontId="159" fillId="2" borderId="0" xfId="0" applyNumberFormat="1" applyFont="1" applyFill="1" applyAlignment="1">
      <alignment horizontal="left" vertical="center"/>
    </xf>
    <xf numFmtId="0" fontId="159" fillId="2" borderId="11" xfId="0" applyFont="1" applyFill="1" applyBorder="1" applyAlignment="1">
      <alignment horizontal="distributed" vertical="center" wrapText="1" indent="2" shrinkToFit="1"/>
    </xf>
    <xf numFmtId="0" fontId="159" fillId="2" borderId="0" xfId="0" applyFont="1" applyFill="1" applyAlignment="1">
      <alignment horizontal="left" vertical="center"/>
    </xf>
    <xf numFmtId="49" fontId="159" fillId="2" borderId="11" xfId="0" applyNumberFormat="1" applyFont="1" applyFill="1" applyBorder="1" applyAlignment="1" applyProtection="1">
      <alignment horizontal="left" vertical="center" wrapText="1" shrinkToFit="1"/>
      <protection locked="0"/>
    </xf>
    <xf numFmtId="49" fontId="159" fillId="2" borderId="10" xfId="0" applyNumberFormat="1" applyFont="1" applyFill="1" applyBorder="1" applyAlignment="1" applyProtection="1">
      <alignment horizontal="left" vertical="center" wrapText="1" shrinkToFit="1"/>
      <protection locked="0"/>
    </xf>
    <xf numFmtId="49" fontId="159" fillId="2" borderId="12" xfId="0" applyNumberFormat="1" applyFont="1" applyFill="1" applyBorder="1" applyAlignment="1" applyProtection="1">
      <alignment horizontal="left" vertical="center" wrapText="1" shrinkToFit="1"/>
      <protection locked="0"/>
    </xf>
    <xf numFmtId="0" fontId="159" fillId="2" borderId="13" xfId="0" applyFont="1" applyFill="1" applyBorder="1" applyAlignment="1">
      <alignment horizontal="center" vertical="center" wrapText="1"/>
    </xf>
    <xf numFmtId="0" fontId="159" fillId="2" borderId="20" xfId="0" applyFont="1" applyFill="1" applyBorder="1" applyAlignment="1">
      <alignment horizontal="center" vertical="center" wrapText="1"/>
    </xf>
    <xf numFmtId="0" fontId="159" fillId="2" borderId="14" xfId="0" applyFont="1" applyFill="1" applyBorder="1" applyAlignment="1">
      <alignment horizontal="center" vertical="center" wrapText="1"/>
    </xf>
    <xf numFmtId="0" fontId="159" fillId="2" borderId="15" xfId="0" applyFont="1" applyFill="1" applyBorder="1" applyAlignment="1">
      <alignment horizontal="center" vertical="center" wrapText="1"/>
    </xf>
    <xf numFmtId="0" fontId="159" fillId="2" borderId="0" xfId="0" applyFont="1" applyFill="1" applyAlignment="1">
      <alignment horizontal="center" vertical="center" wrapText="1"/>
    </xf>
    <xf numFmtId="0" fontId="159" fillId="2" borderId="16" xfId="0" applyFont="1" applyFill="1" applyBorder="1" applyAlignment="1">
      <alignment horizontal="center" vertical="center" wrapText="1"/>
    </xf>
    <xf numFmtId="0" fontId="159" fillId="2" borderId="17" xfId="0" applyFont="1" applyFill="1" applyBorder="1" applyAlignment="1">
      <alignment horizontal="center" vertical="center" wrapText="1"/>
    </xf>
    <xf numFmtId="0" fontId="159" fillId="2" borderId="21" xfId="0" applyFont="1" applyFill="1" applyBorder="1" applyAlignment="1">
      <alignment horizontal="center" vertical="center" wrapText="1"/>
    </xf>
    <xf numFmtId="0" fontId="159" fillId="2" borderId="18" xfId="0" applyFont="1" applyFill="1" applyBorder="1" applyAlignment="1">
      <alignment horizontal="center" vertical="center" wrapText="1"/>
    </xf>
    <xf numFmtId="0" fontId="157" fillId="2" borderId="0" xfId="12" applyFont="1" applyFill="1" applyAlignment="1">
      <alignment horizontal="left" vertical="center"/>
    </xf>
    <xf numFmtId="177" fontId="159" fillId="2" borderId="0" xfId="0" applyNumberFormat="1" applyFont="1" applyFill="1" applyAlignment="1">
      <alignment horizontal="left" vertical="center"/>
    </xf>
    <xf numFmtId="0" fontId="155" fillId="3" borderId="0" xfId="0" applyFont="1" applyFill="1" applyAlignment="1">
      <alignment vertical="center"/>
    </xf>
    <xf numFmtId="3" fontId="83" fillId="2" borderId="87" xfId="11" applyNumberFormat="1" applyFont="1" applyFill="1" applyBorder="1" applyAlignment="1">
      <alignment vertical="center" wrapText="1" shrinkToFit="1"/>
    </xf>
    <xf numFmtId="3" fontId="83" fillId="2" borderId="88" xfId="11" applyNumberFormat="1" applyFont="1" applyFill="1" applyBorder="1" applyAlignment="1">
      <alignment vertical="center" wrapText="1" shrinkToFit="1"/>
    </xf>
    <xf numFmtId="3" fontId="83" fillId="2" borderId="89" xfId="11" applyNumberFormat="1" applyFont="1" applyFill="1" applyBorder="1" applyAlignment="1">
      <alignment vertical="center" wrapText="1" shrinkToFit="1"/>
    </xf>
    <xf numFmtId="3" fontId="83" fillId="2" borderId="90" xfId="11" applyNumberFormat="1" applyFont="1" applyFill="1" applyBorder="1" applyAlignment="1">
      <alignment vertical="center" wrapText="1" shrinkToFit="1"/>
    </xf>
    <xf numFmtId="3" fontId="83" fillId="2" borderId="0" xfId="11" applyNumberFormat="1" applyFont="1" applyFill="1" applyAlignment="1">
      <alignment vertical="center" wrapText="1" shrinkToFit="1"/>
    </xf>
    <xf numFmtId="3" fontId="83" fillId="2" borderId="84" xfId="11" applyNumberFormat="1" applyFont="1" applyFill="1" applyBorder="1" applyAlignment="1">
      <alignment vertical="center" wrapText="1" shrinkToFit="1"/>
    </xf>
    <xf numFmtId="3" fontId="83" fillId="2" borderId="91" xfId="11" applyNumberFormat="1" applyFont="1" applyFill="1" applyBorder="1" applyAlignment="1">
      <alignment vertical="center" wrapText="1" shrinkToFit="1"/>
    </xf>
    <xf numFmtId="3" fontId="83" fillId="2" borderId="85" xfId="11" applyNumberFormat="1" applyFont="1" applyFill="1" applyBorder="1" applyAlignment="1">
      <alignment vertical="center" wrapText="1" shrinkToFit="1"/>
    </xf>
    <xf numFmtId="3" fontId="83" fillId="2" borderId="92" xfId="11" applyNumberFormat="1" applyFont="1" applyFill="1" applyBorder="1" applyAlignment="1">
      <alignment vertical="center" wrapText="1" shrinkToFit="1"/>
    </xf>
    <xf numFmtId="0" fontId="81" fillId="2" borderId="90" xfId="11" applyFont="1" applyFill="1" applyBorder="1" applyAlignment="1">
      <alignment horizontal="left" vertical="center" wrapText="1" indent="2"/>
    </xf>
    <xf numFmtId="0" fontId="81" fillId="2" borderId="0" xfId="11" applyFont="1" applyFill="1" applyAlignment="1">
      <alignment horizontal="left" vertical="center" wrapText="1" indent="2"/>
    </xf>
    <xf numFmtId="0" fontId="81" fillId="2" borderId="84" xfId="11" applyFont="1" applyFill="1" applyBorder="1" applyAlignment="1">
      <alignment horizontal="left" vertical="center" wrapText="1" indent="2"/>
    </xf>
    <xf numFmtId="0" fontId="81" fillId="2" borderId="91" xfId="11" applyFont="1" applyFill="1" applyBorder="1" applyAlignment="1">
      <alignment horizontal="left" vertical="center" wrapText="1" indent="2"/>
    </xf>
    <xf numFmtId="0" fontId="81" fillId="2" borderId="85" xfId="11" applyFont="1" applyFill="1" applyBorder="1" applyAlignment="1">
      <alignment horizontal="left" vertical="center" wrapText="1" indent="2"/>
    </xf>
    <xf numFmtId="0" fontId="81" fillId="2" borderId="92" xfId="11" applyFont="1" applyFill="1" applyBorder="1" applyAlignment="1">
      <alignment horizontal="left" vertical="center" wrapText="1" indent="2"/>
    </xf>
    <xf numFmtId="0" fontId="80" fillId="2" borderId="90" xfId="11" applyFont="1" applyFill="1" applyBorder="1" applyAlignment="1">
      <alignment horizontal="left" vertical="center" wrapText="1" indent="3"/>
    </xf>
    <xf numFmtId="0" fontId="80" fillId="2" borderId="0" xfId="11" applyFont="1" applyFill="1" applyAlignment="1">
      <alignment horizontal="left" vertical="center" wrapText="1" indent="3"/>
    </xf>
    <xf numFmtId="0" fontId="80" fillId="2" borderId="84" xfId="11" applyFont="1" applyFill="1" applyBorder="1" applyAlignment="1">
      <alignment horizontal="left" vertical="center" wrapText="1" indent="3"/>
    </xf>
    <xf numFmtId="0" fontId="51" fillId="2" borderId="0" xfId="11" applyFont="1" applyFill="1" applyAlignment="1">
      <alignment horizontal="left"/>
    </xf>
    <xf numFmtId="0" fontId="77" fillId="2" borderId="0" xfId="11" applyFont="1" applyFill="1" applyAlignment="1">
      <alignment horizontal="left"/>
    </xf>
    <xf numFmtId="0" fontId="78" fillId="2" borderId="0" xfId="11" applyFont="1" applyFill="1" applyAlignment="1">
      <alignment horizontal="left"/>
    </xf>
    <xf numFmtId="0" fontId="82" fillId="2" borderId="0" xfId="11" applyFont="1" applyFill="1" applyAlignment="1">
      <alignment horizontal="center" vertical="center"/>
    </xf>
    <xf numFmtId="0" fontId="79" fillId="2" borderId="0" xfId="11" applyFont="1" applyFill="1" applyAlignment="1">
      <alignment horizontal="center" wrapText="1" shrinkToFit="1"/>
    </xf>
    <xf numFmtId="0" fontId="33" fillId="2" borderId="0" xfId="11" applyFill="1" applyAlignment="1">
      <alignment horizontal="left"/>
    </xf>
    <xf numFmtId="0" fontId="141" fillId="2" borderId="90" xfId="11" applyFont="1" applyFill="1" applyBorder="1" applyAlignment="1">
      <alignment horizontal="left" vertical="center" wrapText="1" indent="3"/>
    </xf>
    <xf numFmtId="0" fontId="141" fillId="2" borderId="0" xfId="11" applyFont="1" applyFill="1" applyAlignment="1">
      <alignment horizontal="left" vertical="center" wrapText="1" indent="3"/>
    </xf>
    <xf numFmtId="0" fontId="141" fillId="2" borderId="84" xfId="11" applyFont="1" applyFill="1" applyBorder="1" applyAlignment="1">
      <alignment horizontal="left" vertical="center" wrapText="1" indent="3"/>
    </xf>
    <xf numFmtId="0" fontId="141" fillId="2" borderId="90" xfId="11" applyFont="1" applyFill="1" applyBorder="1" applyAlignment="1">
      <alignment horizontal="left" vertical="center" indent="3"/>
    </xf>
    <xf numFmtId="0" fontId="141" fillId="2" borderId="0" xfId="11" applyFont="1" applyFill="1" applyAlignment="1">
      <alignment horizontal="left" vertical="center" indent="3"/>
    </xf>
    <xf numFmtId="0" fontId="141" fillId="2" borderId="84" xfId="11" applyFont="1" applyFill="1" applyBorder="1" applyAlignment="1">
      <alignment horizontal="left" vertical="center" indent="3"/>
    </xf>
    <xf numFmtId="0" fontId="141" fillId="2" borderId="0" xfId="11" applyFont="1" applyFill="1" applyAlignment="1">
      <alignment horizontal="left"/>
    </xf>
    <xf numFmtId="0" fontId="33" fillId="2" borderId="15" xfId="11" applyFill="1" applyBorder="1" applyAlignment="1">
      <alignment horizontal="left" vertical="distributed" wrapText="1" indent="3"/>
    </xf>
    <xf numFmtId="0" fontId="33" fillId="2" borderId="0" xfId="11" applyFill="1" applyAlignment="1">
      <alignment horizontal="left" vertical="distributed" wrapText="1" indent="3"/>
    </xf>
    <xf numFmtId="0" fontId="33" fillId="2" borderId="16" xfId="11" applyFill="1" applyBorder="1" applyAlignment="1">
      <alignment horizontal="left" vertical="distributed" wrapText="1" indent="3"/>
    </xf>
    <xf numFmtId="0" fontId="82" fillId="2" borderId="0" xfId="11" applyFont="1" applyFill="1" applyAlignment="1">
      <alignment horizontal="left" vertical="center"/>
    </xf>
    <xf numFmtId="0" fontId="33" fillId="2" borderId="0" xfId="11" applyFill="1" applyAlignment="1">
      <alignment horizontal="center" vertical="center" wrapText="1"/>
    </xf>
    <xf numFmtId="0" fontId="33" fillId="2" borderId="1" xfId="11" applyFill="1" applyBorder="1" applyAlignment="1">
      <alignment horizontal="center" vertical="center" wrapText="1"/>
    </xf>
    <xf numFmtId="0" fontId="33" fillId="2" borderId="3" xfId="11" applyFill="1" applyBorder="1" applyAlignment="1">
      <alignment horizontal="center" vertical="center" wrapText="1"/>
    </xf>
    <xf numFmtId="0" fontId="33" fillId="2" borderId="4" xfId="11" applyFill="1" applyBorder="1" applyAlignment="1">
      <alignment horizontal="center" vertical="center" wrapText="1"/>
    </xf>
    <xf numFmtId="0" fontId="33" fillId="2" borderId="5" xfId="11" applyFill="1" applyBorder="1" applyAlignment="1">
      <alignment horizontal="center" vertical="center" wrapText="1"/>
    </xf>
    <xf numFmtId="0" fontId="33" fillId="2" borderId="6" xfId="11" applyFill="1" applyBorder="1" applyAlignment="1">
      <alignment horizontal="center" vertical="center" wrapText="1"/>
    </xf>
    <xf numFmtId="0" fontId="33" fillId="2" borderId="8" xfId="11" applyFill="1" applyBorder="1" applyAlignment="1">
      <alignment horizontal="center" vertical="center" wrapText="1"/>
    </xf>
    <xf numFmtId="0" fontId="85" fillId="2" borderId="0" xfId="12" applyFont="1" applyFill="1" applyBorder="1" applyAlignment="1">
      <alignment horizontal="center" vertical="top"/>
    </xf>
    <xf numFmtId="0" fontId="7" fillId="2" borderId="0" xfId="0" applyFont="1" applyFill="1" applyAlignment="1">
      <alignment horizontal="left" vertical="top" wrapText="1"/>
    </xf>
    <xf numFmtId="0" fontId="19" fillId="2" borderId="0" xfId="0" applyFont="1" applyFill="1" applyAlignment="1">
      <alignment horizontal="left" vertical="top" wrapText="1"/>
    </xf>
    <xf numFmtId="176" fontId="7" fillId="2" borderId="0" xfId="0" applyNumberFormat="1" applyFont="1" applyFill="1" applyAlignment="1">
      <alignment horizontal="center" vertical="center"/>
    </xf>
    <xf numFmtId="0" fontId="19" fillId="2" borderId="0" xfId="0" applyFont="1" applyFill="1" applyAlignment="1">
      <alignment horizontal="center" vertical="center"/>
    </xf>
    <xf numFmtId="176" fontId="8" fillId="2" borderId="0" xfId="0" applyNumberFormat="1" applyFont="1" applyFill="1" applyAlignment="1">
      <alignment horizontal="left" vertical="center" shrinkToFit="1"/>
    </xf>
    <xf numFmtId="0" fontId="8" fillId="2" borderId="0" xfId="0" applyFont="1" applyFill="1" applyAlignment="1">
      <alignment horizontal="center" vertical="center"/>
    </xf>
    <xf numFmtId="0" fontId="72" fillId="2" borderId="0" xfId="0" applyFont="1" applyFill="1" applyAlignment="1">
      <alignment horizontal="center"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176" fontId="7" fillId="2" borderId="0" xfId="0" applyNumberFormat="1" applyFont="1" applyFill="1" applyAlignment="1">
      <alignment horizontal="right" vertical="center" shrinkToFit="1"/>
    </xf>
    <xf numFmtId="176" fontId="58" fillId="2" borderId="0" xfId="0" applyNumberFormat="1" applyFont="1" applyFill="1" applyAlignment="1">
      <alignment horizontal="left" vertical="center" shrinkToFit="1"/>
    </xf>
    <xf numFmtId="0" fontId="75" fillId="2" borderId="0" xfId="0" applyFont="1" applyFill="1" applyAlignment="1">
      <alignment horizontal="left" vertical="center" wrapText="1"/>
    </xf>
    <xf numFmtId="0" fontId="61" fillId="2" borderId="0" xfId="0" applyFont="1" applyFill="1" applyAlignment="1">
      <alignment horizontal="center" vertical="center"/>
    </xf>
    <xf numFmtId="0" fontId="62" fillId="2" borderId="0" xfId="0" applyFont="1" applyFill="1" applyAlignment="1">
      <alignment horizontal="center" vertical="center"/>
    </xf>
    <xf numFmtId="176" fontId="58" fillId="2" borderId="0" xfId="0" applyNumberFormat="1" applyFont="1" applyFill="1" applyAlignment="1">
      <alignment horizontal="right" vertical="center" shrinkToFit="1"/>
    </xf>
    <xf numFmtId="0" fontId="58" fillId="2" borderId="0" xfId="0" applyFont="1" applyFill="1" applyAlignment="1">
      <alignment horizontal="justify" vertical="center" shrinkToFit="1"/>
    </xf>
    <xf numFmtId="0" fontId="65" fillId="2" borderId="0" xfId="0" applyFont="1" applyFill="1" applyAlignment="1">
      <alignment vertical="center" shrinkToFit="1"/>
    </xf>
    <xf numFmtId="0" fontId="58" fillId="2" borderId="0" xfId="0" applyFont="1" applyFill="1" applyAlignment="1">
      <alignment vertical="center" shrinkToFit="1"/>
    </xf>
    <xf numFmtId="0" fontId="86" fillId="2" borderId="0" xfId="12" applyFont="1" applyFill="1" applyBorder="1" applyAlignment="1">
      <alignment horizontal="center" vertical="top" shrinkToFit="1"/>
    </xf>
    <xf numFmtId="0" fontId="21" fillId="2" borderId="0" xfId="0" applyFont="1" applyFill="1" applyAlignment="1">
      <alignment horizontal="left" vertical="top" wrapText="1"/>
    </xf>
    <xf numFmtId="0" fontId="26" fillId="2" borderId="0" xfId="0" applyFont="1" applyFill="1" applyAlignment="1">
      <alignment horizontal="left" vertical="top" wrapText="1"/>
    </xf>
    <xf numFmtId="0" fontId="26" fillId="2" borderId="5" xfId="0" applyFont="1" applyFill="1" applyBorder="1" applyAlignment="1">
      <alignment horizontal="left" vertical="top" wrapText="1"/>
    </xf>
    <xf numFmtId="0" fontId="26" fillId="2" borderId="7" xfId="0" applyFont="1" applyFill="1" applyBorder="1" applyAlignment="1">
      <alignment horizontal="left" vertical="top" wrapText="1"/>
    </xf>
    <xf numFmtId="0" fontId="26" fillId="2" borderId="8" xfId="0" applyFont="1" applyFill="1" applyBorder="1" applyAlignment="1">
      <alignment horizontal="left" vertical="top" wrapText="1"/>
    </xf>
    <xf numFmtId="0" fontId="20" fillId="2" borderId="0" xfId="0" applyFont="1" applyFill="1" applyAlignment="1">
      <alignment horizontal="center" vertical="center"/>
    </xf>
    <xf numFmtId="0" fontId="21" fillId="2" borderId="2" xfId="0" applyFont="1" applyFill="1" applyBorder="1" applyAlignment="1">
      <alignment horizontal="left" vertical="top" wrapText="1"/>
    </xf>
    <xf numFmtId="0" fontId="26" fillId="2" borderId="2" xfId="0" applyFont="1" applyFill="1" applyBorder="1" applyAlignment="1">
      <alignment horizontal="left" vertical="top" wrapText="1"/>
    </xf>
    <xf numFmtId="0" fontId="26" fillId="2" borderId="3" xfId="0" applyFont="1" applyFill="1" applyBorder="1" applyAlignment="1">
      <alignment horizontal="left" vertical="top" wrapText="1"/>
    </xf>
    <xf numFmtId="0" fontId="21" fillId="2" borderId="5" xfId="0" applyFont="1" applyFill="1" applyBorder="1" applyAlignment="1">
      <alignment horizontal="left" vertical="top" wrapText="1"/>
    </xf>
    <xf numFmtId="0" fontId="75" fillId="2" borderId="0" xfId="0" applyFont="1" applyFill="1" applyAlignment="1">
      <alignment vertical="center" wrapText="1"/>
    </xf>
    <xf numFmtId="0" fontId="7"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5" xfId="0" applyFont="1" applyFill="1" applyBorder="1" applyAlignment="1">
      <alignment horizontal="left" vertical="top" wrapText="1"/>
    </xf>
    <xf numFmtId="0" fontId="7" fillId="2" borderId="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34" fillId="2" borderId="0" xfId="12" applyFill="1" applyBorder="1" applyAlignment="1">
      <alignment horizontal="center" vertical="top"/>
    </xf>
    <xf numFmtId="0" fontId="24" fillId="0" borderId="0" xfId="6" applyFont="1" applyAlignment="1">
      <alignment horizontal="center"/>
    </xf>
    <xf numFmtId="176" fontId="7" fillId="0" borderId="0" xfId="0" applyNumberFormat="1" applyFont="1" applyAlignment="1">
      <alignment horizontal="left" vertical="center" shrinkToFit="1"/>
    </xf>
    <xf numFmtId="0" fontId="12" fillId="0" borderId="0" xfId="6" applyFont="1" applyAlignment="1">
      <alignment horizontal="center" vertical="center" shrinkToFit="1"/>
    </xf>
    <xf numFmtId="0" fontId="12" fillId="0" borderId="0" xfId="6" applyFont="1" applyAlignment="1">
      <alignment horizontal="left" vertical="center"/>
    </xf>
    <xf numFmtId="177" fontId="28" fillId="0" borderId="0" xfId="6" applyNumberFormat="1" applyFont="1" applyAlignment="1">
      <alignment horizontal="center" vertical="distributed" wrapText="1"/>
    </xf>
    <xf numFmtId="177" fontId="28" fillId="0" borderId="0" xfId="6" applyNumberFormat="1" applyFont="1" applyAlignment="1">
      <alignment horizontal="left" vertical="center" wrapText="1" shrinkToFit="1"/>
    </xf>
    <xf numFmtId="177" fontId="28" fillId="0" borderId="0" xfId="6" applyNumberFormat="1" applyFont="1" applyAlignment="1">
      <alignment horizontal="left" vertical="distributed" wrapText="1"/>
    </xf>
    <xf numFmtId="177" fontId="28" fillId="0" borderId="0" xfId="6" applyNumberFormat="1" applyFont="1" applyAlignment="1">
      <alignment horizontal="left" vertical="top"/>
    </xf>
    <xf numFmtId="0" fontId="30" fillId="0" borderId="0" xfId="6" applyFont="1" applyAlignment="1">
      <alignment horizontal="left" vertical="center" shrinkToFit="1"/>
    </xf>
    <xf numFmtId="0" fontId="12" fillId="0" borderId="0" xfId="6" applyFont="1" applyAlignment="1">
      <alignment horizontal="left" vertical="center" shrinkToFit="1"/>
    </xf>
    <xf numFmtId="0" fontId="29" fillId="0" borderId="0" xfId="6" applyFont="1" applyAlignment="1">
      <alignment horizontal="center"/>
    </xf>
    <xf numFmtId="3" fontId="67" fillId="2" borderId="0" xfId="6" applyNumberFormat="1" applyFont="1" applyFill="1" applyAlignment="1">
      <alignment horizontal="left" shrinkToFit="1"/>
    </xf>
    <xf numFmtId="0" fontId="67" fillId="2" borderId="0" xfId="6" applyFont="1" applyFill="1" applyAlignment="1">
      <alignment horizontal="center" shrinkToFit="1"/>
    </xf>
    <xf numFmtId="177" fontId="12" fillId="2" borderId="0" xfId="6" applyNumberFormat="1" applyFont="1" applyFill="1" applyAlignment="1">
      <alignment vertical="distributed" wrapText="1"/>
    </xf>
    <xf numFmtId="0" fontId="24" fillId="2" borderId="0" xfId="6" applyFont="1" applyFill="1" applyAlignment="1">
      <alignment horizontal="center"/>
    </xf>
    <xf numFmtId="177" fontId="67" fillId="2" borderId="0" xfId="6" applyNumberFormat="1" applyFont="1" applyFill="1" applyAlignment="1">
      <alignment horizontal="center" vertical="center" shrinkToFit="1"/>
    </xf>
    <xf numFmtId="0" fontId="67" fillId="2" borderId="0" xfId="6" applyFont="1" applyFill="1" applyAlignment="1">
      <alignment horizontal="left" vertical="center" shrinkToFit="1"/>
    </xf>
    <xf numFmtId="0" fontId="57" fillId="2" borderId="0" xfId="14" applyFont="1" applyFill="1" applyAlignment="1">
      <alignment horizontal="left" vertical="center" shrinkToFit="1"/>
    </xf>
    <xf numFmtId="0" fontId="67" fillId="2" borderId="0" xfId="6" applyFont="1" applyFill="1" applyAlignment="1">
      <alignment horizontal="left" shrinkToFit="1"/>
    </xf>
    <xf numFmtId="0" fontId="17" fillId="2" borderId="0" xfId="6" applyFill="1" applyAlignment="1">
      <alignment horizontal="center"/>
    </xf>
    <xf numFmtId="0" fontId="17" fillId="2" borderId="0" xfId="6" applyFill="1" applyAlignment="1">
      <alignment horizontal="center" vertical="center" shrinkToFit="1"/>
    </xf>
    <xf numFmtId="176" fontId="12" fillId="0" borderId="0" xfId="2" applyNumberFormat="1" applyFont="1" applyAlignment="1">
      <alignment horizontal="left" vertical="top" wrapText="1"/>
    </xf>
    <xf numFmtId="0" fontId="12" fillId="0" borderId="0" xfId="2" applyFont="1" applyAlignment="1">
      <alignment horizontal="right" vertical="top"/>
    </xf>
    <xf numFmtId="177" fontId="12" fillId="0" borderId="0" xfId="2" applyNumberFormat="1" applyFont="1" applyAlignment="1">
      <alignment horizontal="left" vertical="center" shrinkToFit="1"/>
    </xf>
    <xf numFmtId="0" fontId="22" fillId="0" borderId="0" xfId="2" applyFont="1" applyAlignment="1">
      <alignment horizontal="center" vertical="center"/>
    </xf>
    <xf numFmtId="0" fontId="12" fillId="0" borderId="0" xfId="2" applyFont="1" applyAlignment="1">
      <alignment horizontal="distributed" vertical="top"/>
    </xf>
    <xf numFmtId="0" fontId="12" fillId="0" borderId="0" xfId="2" applyFont="1" applyAlignment="1">
      <alignment horizontal="left" vertical="top" wrapText="1"/>
    </xf>
    <xf numFmtId="0" fontId="12" fillId="0" borderId="0" xfId="2" applyFont="1" applyAlignment="1">
      <alignment vertical="top" wrapText="1"/>
    </xf>
    <xf numFmtId="0" fontId="12" fillId="2" borderId="0" xfId="2" applyFont="1" applyFill="1" applyAlignment="1">
      <alignment horizontal="right" vertical="top"/>
    </xf>
    <xf numFmtId="0" fontId="58" fillId="2" borderId="0" xfId="2" applyFont="1" applyFill="1" applyAlignment="1">
      <alignment vertical="top" wrapText="1"/>
    </xf>
    <xf numFmtId="0" fontId="12" fillId="2" borderId="0" xfId="2" applyFont="1" applyFill="1" applyAlignment="1">
      <alignment horizontal="right" vertical="center"/>
    </xf>
    <xf numFmtId="0" fontId="12" fillId="2" borderId="0" xfId="2" applyFont="1" applyFill="1" applyAlignment="1">
      <alignment vertical="center" wrapText="1"/>
    </xf>
    <xf numFmtId="0" fontId="23" fillId="2" borderId="0" xfId="14" applyFont="1" applyFill="1" applyAlignment="1">
      <alignment vertical="center" wrapText="1"/>
    </xf>
    <xf numFmtId="177" fontId="58" fillId="2" borderId="0" xfId="2" applyNumberFormat="1" applyFont="1" applyFill="1" applyAlignment="1">
      <alignment horizontal="center" vertical="center" shrinkToFit="1"/>
    </xf>
    <xf numFmtId="0" fontId="22" fillId="2" borderId="0" xfId="2" applyFont="1" applyFill="1" applyAlignment="1">
      <alignment horizontal="center" vertical="center"/>
    </xf>
    <xf numFmtId="0" fontId="12" fillId="2" borderId="0" xfId="2" applyFont="1" applyFill="1" applyAlignment="1">
      <alignment horizontal="center" vertical="top"/>
    </xf>
    <xf numFmtId="0" fontId="12" fillId="2" borderId="0" xfId="2" applyFont="1" applyFill="1" applyAlignment="1">
      <alignment vertical="top" wrapText="1"/>
    </xf>
    <xf numFmtId="0" fontId="58" fillId="2" borderId="0" xfId="15" applyFont="1" applyFill="1" applyAlignment="1">
      <alignment horizontal="left" vertical="center" wrapText="1"/>
    </xf>
    <xf numFmtId="0" fontId="10" fillId="0" borderId="0" xfId="2" applyAlignment="1">
      <alignment horizontal="center" vertical="center"/>
    </xf>
    <xf numFmtId="176" fontId="21" fillId="2" borderId="0" xfId="0" applyNumberFormat="1" applyFont="1" applyFill="1" applyAlignment="1">
      <alignment horizontal="right" vertical="center" shrinkToFit="1"/>
    </xf>
    <xf numFmtId="177" fontId="12" fillId="0" borderId="0" xfId="2" applyNumberFormat="1" applyFont="1" applyAlignment="1">
      <alignment horizontal="left" vertical="center"/>
    </xf>
    <xf numFmtId="0" fontId="10" fillId="0" borderId="0" xfId="2" applyAlignment="1">
      <alignment vertical="top" wrapText="1"/>
    </xf>
    <xf numFmtId="0" fontId="7" fillId="0" borderId="0" xfId="0" applyFont="1" applyAlignment="1">
      <alignment horizontal="left" vertical="center" shrinkToFit="1"/>
    </xf>
    <xf numFmtId="0" fontId="10" fillId="0" borderId="0" xfId="2" applyAlignment="1">
      <alignment horizontal="left" vertical="center" shrinkToFit="1"/>
    </xf>
    <xf numFmtId="0" fontId="17" fillId="0" borderId="0" xfId="6" applyAlignment="1">
      <alignment horizontal="left" vertical="top"/>
    </xf>
    <xf numFmtId="0" fontId="7" fillId="0" borderId="36" xfId="0" applyFont="1" applyBorder="1" applyAlignment="1">
      <alignment horizontal="left" vertical="center" shrinkToFit="1"/>
    </xf>
    <xf numFmtId="0" fontId="10" fillId="0" borderId="24" xfId="2" applyBorder="1" applyAlignment="1">
      <alignment horizontal="center" vertical="center"/>
    </xf>
    <xf numFmtId="0" fontId="10" fillId="0" borderId="33" xfId="2" applyBorder="1" applyAlignment="1">
      <alignment horizontal="center" vertical="center"/>
    </xf>
    <xf numFmtId="0" fontId="10" fillId="0" borderId="0" xfId="2" applyAlignment="1">
      <alignment horizontal="center" vertical="top"/>
    </xf>
    <xf numFmtId="0" fontId="10" fillId="0" borderId="29" xfId="2" applyBorder="1" applyAlignment="1">
      <alignment horizontal="center" vertical="top"/>
    </xf>
    <xf numFmtId="0" fontId="10" fillId="0" borderId="36" xfId="2" applyBorder="1" applyAlignment="1">
      <alignment horizontal="center" vertical="top"/>
    </xf>
    <xf numFmtId="0" fontId="10" fillId="0" borderId="33" xfId="2" applyBorder="1" applyAlignment="1">
      <alignment horizontal="center" vertical="top"/>
    </xf>
    <xf numFmtId="0" fontId="10" fillId="0" borderId="34" xfId="2" applyBorder="1" applyAlignment="1">
      <alignment horizontal="left" vertical="top"/>
    </xf>
    <xf numFmtId="0" fontId="10" fillId="0" borderId="25" xfId="2" applyBorder="1" applyAlignment="1">
      <alignment horizontal="center" vertical="center"/>
    </xf>
    <xf numFmtId="0" fontId="10" fillId="0" borderId="26" xfId="2" applyBorder="1" applyAlignment="1">
      <alignment horizontal="center" vertical="center"/>
    </xf>
    <xf numFmtId="0" fontId="10" fillId="0" borderId="27" xfId="2" applyBorder="1" applyAlignment="1">
      <alignment horizontal="center"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10" fillId="0" borderId="32" xfId="2" applyBorder="1" applyAlignment="1">
      <alignment horizontal="center" vertical="center"/>
    </xf>
    <xf numFmtId="0" fontId="10" fillId="0" borderId="23" xfId="2" applyBorder="1" applyAlignment="1">
      <alignment horizontal="center" vertical="center"/>
    </xf>
    <xf numFmtId="0" fontId="10" fillId="0" borderId="29" xfId="2" applyBorder="1" applyAlignment="1">
      <alignment horizontal="center" vertical="center"/>
    </xf>
    <xf numFmtId="0" fontId="10" fillId="0" borderId="22" xfId="2" applyBorder="1" applyAlignment="1">
      <alignment vertical="center"/>
    </xf>
    <xf numFmtId="0" fontId="10" fillId="0" borderId="23" xfId="2" applyBorder="1" applyAlignment="1">
      <alignment vertical="center"/>
    </xf>
    <xf numFmtId="0" fontId="10" fillId="0" borderId="24" xfId="2" applyBorder="1" applyAlignment="1">
      <alignment vertical="center"/>
    </xf>
    <xf numFmtId="0" fontId="10" fillId="0" borderId="35" xfId="2" applyBorder="1" applyAlignment="1">
      <alignment vertical="center"/>
    </xf>
    <xf numFmtId="0" fontId="10" fillId="0" borderId="36" xfId="2" applyBorder="1" applyAlignment="1">
      <alignment vertical="center"/>
    </xf>
    <xf numFmtId="0" fontId="10" fillId="0" borderId="33" xfId="2" applyBorder="1" applyAlignment="1">
      <alignment vertical="center"/>
    </xf>
    <xf numFmtId="0" fontId="10" fillId="0" borderId="22" xfId="2" applyBorder="1" applyAlignment="1">
      <alignment vertical="top"/>
    </xf>
    <xf numFmtId="0" fontId="10" fillId="0" borderId="24" xfId="2" applyBorder="1" applyAlignment="1">
      <alignment vertical="top"/>
    </xf>
    <xf numFmtId="0" fontId="10" fillId="0" borderId="35" xfId="2" applyBorder="1" applyAlignment="1">
      <alignment vertical="top"/>
    </xf>
    <xf numFmtId="0" fontId="10" fillId="0" borderId="33" xfId="2" applyBorder="1" applyAlignment="1">
      <alignment vertical="top"/>
    </xf>
    <xf numFmtId="0" fontId="10" fillId="0" borderId="34" xfId="2" applyBorder="1" applyAlignment="1">
      <alignment vertical="top"/>
    </xf>
    <xf numFmtId="0" fontId="10" fillId="0" borderId="38" xfId="2" applyBorder="1" applyAlignment="1">
      <alignment vertical="center"/>
    </xf>
    <xf numFmtId="0" fontId="10" fillId="0" borderId="39" xfId="2" applyBorder="1" applyAlignment="1">
      <alignment vertical="center"/>
    </xf>
    <xf numFmtId="0" fontId="10" fillId="0" borderId="37" xfId="2" applyBorder="1" applyAlignment="1">
      <alignment vertical="center"/>
    </xf>
    <xf numFmtId="0" fontId="10" fillId="2" borderId="23" xfId="2" applyFill="1" applyBorder="1" applyAlignment="1">
      <alignment horizontal="center" vertical="center"/>
    </xf>
    <xf numFmtId="0" fontId="10" fillId="2" borderId="34" xfId="2" applyFill="1" applyBorder="1" applyAlignment="1">
      <alignment vertical="top"/>
    </xf>
    <xf numFmtId="0" fontId="10" fillId="2" borderId="37" xfId="2" applyFill="1" applyBorder="1" applyAlignment="1">
      <alignment vertical="center"/>
    </xf>
    <xf numFmtId="0" fontId="10" fillId="2" borderId="38" xfId="2" applyFill="1" applyBorder="1" applyAlignment="1">
      <alignment vertical="center"/>
    </xf>
    <xf numFmtId="0" fontId="10" fillId="2" borderId="39" xfId="2" applyFill="1" applyBorder="1" applyAlignment="1">
      <alignment vertical="center"/>
    </xf>
    <xf numFmtId="0" fontId="10" fillId="2" borderId="34" xfId="2" applyFill="1" applyBorder="1" applyAlignment="1">
      <alignment horizontal="left" vertical="top"/>
    </xf>
    <xf numFmtId="0" fontId="10" fillId="2" borderId="0" xfId="2" applyFill="1" applyAlignment="1">
      <alignment vertical="top" shrinkToFit="1"/>
    </xf>
    <xf numFmtId="0" fontId="2" fillId="2" borderId="0" xfId="14" applyFill="1" applyAlignment="1">
      <alignment vertical="top" shrinkToFit="1"/>
    </xf>
    <xf numFmtId="0" fontId="10" fillId="2" borderId="24" xfId="2" applyFill="1" applyBorder="1" applyAlignment="1">
      <alignment horizontal="center" vertical="center"/>
    </xf>
    <xf numFmtId="0" fontId="10" fillId="2" borderId="0" xfId="2" applyFill="1" applyAlignment="1">
      <alignment horizontal="center" vertical="center"/>
    </xf>
    <xf numFmtId="0" fontId="10" fillId="2" borderId="29" xfId="2" applyFill="1" applyBorder="1" applyAlignment="1">
      <alignment horizontal="center" vertical="center"/>
    </xf>
    <xf numFmtId="0" fontId="70" fillId="2" borderId="25" xfId="2" applyFont="1" applyFill="1" applyBorder="1" applyAlignment="1">
      <alignment horizontal="center" vertical="center"/>
    </xf>
    <xf numFmtId="0" fontId="70" fillId="2" borderId="26" xfId="2" applyFont="1" applyFill="1" applyBorder="1" applyAlignment="1">
      <alignment horizontal="center" vertical="center"/>
    </xf>
    <xf numFmtId="0" fontId="70" fillId="2" borderId="27" xfId="2" applyFont="1" applyFill="1" applyBorder="1" applyAlignment="1">
      <alignment horizontal="center" vertical="center"/>
    </xf>
    <xf numFmtId="0" fontId="70" fillId="2" borderId="30" xfId="2" applyFont="1" applyFill="1" applyBorder="1" applyAlignment="1">
      <alignment horizontal="center" vertical="center"/>
    </xf>
    <xf numFmtId="0" fontId="70" fillId="2" borderId="31" xfId="2" applyFont="1" applyFill="1" applyBorder="1" applyAlignment="1">
      <alignment horizontal="center" vertical="center"/>
    </xf>
    <xf numFmtId="0" fontId="70" fillId="2" borderId="32" xfId="2" applyFont="1" applyFill="1" applyBorder="1" applyAlignment="1">
      <alignment horizontal="center" vertical="center"/>
    </xf>
    <xf numFmtId="0" fontId="10" fillId="2" borderId="33" xfId="2" applyFill="1" applyBorder="1" applyAlignment="1">
      <alignment horizontal="center" vertical="center"/>
    </xf>
    <xf numFmtId="0" fontId="10" fillId="2" borderId="25" xfId="2" applyFill="1" applyBorder="1" applyAlignment="1">
      <alignment horizontal="center" vertical="center"/>
    </xf>
    <xf numFmtId="0" fontId="10" fillId="2" borderId="26" xfId="2" applyFill="1" applyBorder="1" applyAlignment="1">
      <alignment horizontal="center" vertical="center"/>
    </xf>
    <xf numFmtId="0" fontId="10" fillId="2" borderId="27" xfId="2" applyFill="1" applyBorder="1" applyAlignment="1">
      <alignment horizontal="center" vertical="center"/>
    </xf>
    <xf numFmtId="0" fontId="10" fillId="2" borderId="30" xfId="2" applyFill="1" applyBorder="1" applyAlignment="1">
      <alignment horizontal="center" vertical="center"/>
    </xf>
    <xf numFmtId="0" fontId="10" fillId="2" borderId="31" xfId="2" applyFill="1" applyBorder="1" applyAlignment="1">
      <alignment horizontal="center" vertical="center"/>
    </xf>
    <xf numFmtId="0" fontId="10" fillId="2" borderId="32" xfId="2" applyFill="1" applyBorder="1" applyAlignment="1">
      <alignment horizontal="center" vertical="center"/>
    </xf>
    <xf numFmtId="0" fontId="10" fillId="2" borderId="0" xfId="2" applyFill="1" applyAlignment="1">
      <alignment horizontal="center" vertical="top"/>
    </xf>
    <xf numFmtId="0" fontId="10" fillId="2" borderId="29" xfId="2" applyFill="1" applyBorder="1" applyAlignment="1">
      <alignment horizontal="center" vertical="top"/>
    </xf>
    <xf numFmtId="0" fontId="10" fillId="2" borderId="36" xfId="2" applyFill="1" applyBorder="1" applyAlignment="1">
      <alignment horizontal="center" vertical="top"/>
    </xf>
    <xf numFmtId="0" fontId="10" fillId="2" borderId="33" xfId="2" applyFill="1" applyBorder="1" applyAlignment="1">
      <alignment horizontal="center" vertical="top"/>
    </xf>
    <xf numFmtId="177" fontId="58" fillId="2" borderId="0" xfId="2" applyNumberFormat="1" applyFont="1" applyFill="1" applyAlignment="1">
      <alignment horizontal="center" vertical="center"/>
    </xf>
    <xf numFmtId="49" fontId="70" fillId="2" borderId="0" xfId="2" applyNumberFormat="1" applyFont="1" applyFill="1" applyAlignment="1">
      <alignment horizontal="left" vertical="center" shrinkToFit="1"/>
    </xf>
    <xf numFmtId="0" fontId="10" fillId="2" borderId="0" xfId="2" applyFill="1" applyAlignment="1">
      <alignment vertical="top" wrapText="1"/>
    </xf>
    <xf numFmtId="49" fontId="70" fillId="2" borderId="0" xfId="2" applyNumberFormat="1" applyFont="1" applyFill="1" applyAlignment="1">
      <alignment horizontal="left" vertical="center" indent="2"/>
    </xf>
    <xf numFmtId="0" fontId="70" fillId="2" borderId="0" xfId="2" applyFont="1" applyFill="1" applyAlignment="1">
      <alignment horizontal="left" vertical="center" indent="2"/>
    </xf>
    <xf numFmtId="0" fontId="71" fillId="2" borderId="0" xfId="2" applyFont="1" applyFill="1" applyAlignment="1">
      <alignment horizontal="left" vertical="top" shrinkToFit="1"/>
    </xf>
    <xf numFmtId="3" fontId="7" fillId="2" borderId="0" xfId="0" applyNumberFormat="1" applyFont="1" applyFill="1" applyAlignment="1">
      <alignment horizontal="left" vertical="center" shrinkToFit="1"/>
    </xf>
    <xf numFmtId="176" fontId="7" fillId="2" borderId="0" xfId="0" applyNumberFormat="1" applyFont="1" applyFill="1" applyAlignment="1">
      <alignment horizontal="left" vertical="center" shrinkToFit="1"/>
    </xf>
    <xf numFmtId="0" fontId="19" fillId="2" borderId="0" xfId="0" applyFont="1" applyFill="1" applyAlignment="1">
      <alignment horizontal="left" vertical="center" shrinkToFit="1"/>
    </xf>
    <xf numFmtId="3" fontId="19" fillId="2" borderId="0" xfId="0" applyNumberFormat="1" applyFont="1" applyFill="1" applyAlignment="1">
      <alignment horizontal="left" vertical="center" shrinkToFit="1"/>
    </xf>
    <xf numFmtId="3" fontId="7" fillId="2" borderId="0" xfId="0" applyNumberFormat="1" applyFont="1" applyFill="1" applyAlignment="1">
      <alignment horizontal="left" vertical="top" wrapText="1" shrinkToFit="1"/>
    </xf>
    <xf numFmtId="0" fontId="7" fillId="2" borderId="0" xfId="0" applyFont="1" applyFill="1" applyAlignment="1">
      <alignment horizontal="center" vertical="center" shrinkToFit="1"/>
    </xf>
    <xf numFmtId="49" fontId="58" fillId="2" borderId="0" xfId="0" applyNumberFormat="1" applyFont="1" applyFill="1" applyAlignment="1">
      <alignment horizontal="left" vertical="center" shrinkToFit="1"/>
    </xf>
    <xf numFmtId="0" fontId="65" fillId="2" borderId="0" xfId="0" applyFont="1" applyFill="1" applyAlignment="1">
      <alignment horizontal="left" vertical="center" shrinkToFit="1"/>
    </xf>
    <xf numFmtId="0" fontId="19" fillId="2" borderId="0" xfId="0" applyFont="1" applyFill="1" applyAlignment="1">
      <alignment vertical="center" shrinkToFit="1"/>
    </xf>
    <xf numFmtId="0" fontId="7" fillId="2" borderId="9" xfId="0" applyFont="1" applyFill="1" applyBorder="1" applyAlignment="1">
      <alignment horizontal="center" vertical="center"/>
    </xf>
    <xf numFmtId="0" fontId="7" fillId="2" borderId="0" xfId="0" applyFont="1" applyFill="1" applyAlignment="1">
      <alignment vertical="center" wrapText="1"/>
    </xf>
    <xf numFmtId="0" fontId="166" fillId="2" borderId="0" xfId="12" applyFont="1" applyFill="1" applyAlignment="1">
      <alignment horizontal="center" vertical="center" shrinkToFit="1"/>
    </xf>
    <xf numFmtId="0" fontId="8" fillId="2" borderId="0" xfId="0" applyFont="1" applyFill="1" applyAlignment="1">
      <alignment horizontal="distributed" vertical="center" indent="8"/>
    </xf>
    <xf numFmtId="0" fontId="19" fillId="2" borderId="0" xfId="0" applyFont="1" applyFill="1" applyAlignment="1">
      <alignment horizontal="distributed" vertical="center" indent="8"/>
    </xf>
    <xf numFmtId="3" fontId="58" fillId="2" borderId="0" xfId="0" applyNumberFormat="1" applyFont="1" applyFill="1" applyAlignment="1">
      <alignment horizontal="left" vertical="top" wrapText="1" shrinkToFit="1"/>
    </xf>
    <xf numFmtId="3" fontId="58" fillId="2" borderId="0" xfId="0" applyNumberFormat="1" applyFont="1" applyFill="1" applyAlignment="1">
      <alignment horizontal="left" vertical="center" shrinkToFit="1"/>
    </xf>
    <xf numFmtId="3" fontId="65" fillId="2" borderId="0" xfId="0" applyNumberFormat="1" applyFont="1" applyFill="1" applyAlignment="1">
      <alignment horizontal="left" vertical="center" shrinkToFit="1"/>
    </xf>
    <xf numFmtId="0" fontId="58" fillId="2" borderId="0" xfId="0" applyFont="1" applyFill="1" applyAlignment="1">
      <alignment horizontal="left" vertical="center" shrinkToFit="1"/>
    </xf>
    <xf numFmtId="0" fontId="7" fillId="2" borderId="11" xfId="0" applyFont="1" applyFill="1" applyBorder="1" applyAlignment="1">
      <alignment horizontal="left" vertical="center"/>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vertical="center" shrinkToFit="1"/>
    </xf>
    <xf numFmtId="0" fontId="0" fillId="2" borderId="12" xfId="0" applyFill="1" applyBorder="1" applyAlignment="1">
      <alignment vertical="center" shrinkToFit="1"/>
    </xf>
    <xf numFmtId="0" fontId="7" fillId="2" borderId="9"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83" xfId="0" applyFont="1" applyFill="1" applyBorder="1" applyAlignment="1">
      <alignment horizontal="center" vertical="center" textRotation="255"/>
    </xf>
    <xf numFmtId="0" fontId="7" fillId="2" borderId="153" xfId="0" applyFont="1" applyFill="1" applyBorder="1" applyAlignment="1">
      <alignment horizontal="center" vertical="center" textRotation="255"/>
    </xf>
    <xf numFmtId="0" fontId="7" fillId="2" borderId="64" xfId="0" applyFont="1" applyFill="1" applyBorder="1" applyAlignment="1">
      <alignment horizontal="center" vertical="center" textRotation="255"/>
    </xf>
    <xf numFmtId="176" fontId="7" fillId="2" borderId="11" xfId="0" applyNumberFormat="1" applyFont="1" applyFill="1" applyBorder="1" applyAlignment="1">
      <alignment horizontal="right" vertical="center" shrinkToFit="1"/>
    </xf>
    <xf numFmtId="176" fontId="7" fillId="2" borderId="10" xfId="0" applyNumberFormat="1" applyFont="1" applyFill="1" applyBorder="1" applyAlignment="1">
      <alignment horizontal="right" vertical="center" shrinkToFit="1"/>
    </xf>
    <xf numFmtId="0" fontId="7" fillId="2" borderId="9" xfId="0" applyFont="1" applyFill="1" applyBorder="1" applyAlignment="1">
      <alignment horizontal="left" vertical="center" wrapText="1" shrinkToFit="1"/>
    </xf>
    <xf numFmtId="179" fontId="7" fillId="2" borderId="9" xfId="0" applyNumberFormat="1" applyFont="1" applyFill="1" applyBorder="1" applyAlignment="1">
      <alignment horizontal="left" vertical="center" shrinkToFit="1"/>
    </xf>
    <xf numFmtId="0" fontId="27" fillId="2" borderId="0" xfId="0" applyFont="1" applyFill="1" applyAlignment="1">
      <alignment vertical="top" wrapText="1"/>
    </xf>
    <xf numFmtId="176" fontId="7" fillId="2" borderId="0" xfId="0" applyNumberFormat="1" applyFont="1" applyFill="1" applyAlignment="1">
      <alignment horizontal="center" vertical="center" shrinkToFit="1"/>
    </xf>
    <xf numFmtId="0" fontId="21" fillId="2" borderId="0" xfId="0" applyFont="1" applyFill="1" applyAlignment="1">
      <alignment vertical="top"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5" fontId="7" fillId="2" borderId="9" xfId="0" applyNumberFormat="1" applyFont="1" applyFill="1" applyBorder="1" applyAlignment="1">
      <alignment horizontal="left" vertical="center" shrinkToFit="1"/>
    </xf>
    <xf numFmtId="0" fontId="7" fillId="2" borderId="0" xfId="0" applyFont="1" applyFill="1" applyAlignment="1">
      <alignment horizontal="distributed" vertical="center" indent="1"/>
    </xf>
    <xf numFmtId="0" fontId="7" fillId="2" borderId="0" xfId="0" applyFont="1" applyFill="1" applyAlignment="1">
      <alignment horizontal="left" vertical="center" wrapText="1"/>
    </xf>
    <xf numFmtId="0" fontId="58" fillId="2" borderId="9" xfId="0" applyFont="1" applyFill="1" applyBorder="1" applyAlignment="1">
      <alignment horizontal="left" vertical="center" shrinkToFit="1"/>
    </xf>
    <xf numFmtId="5" fontId="58" fillId="2" borderId="9" xfId="0" applyNumberFormat="1" applyFont="1" applyFill="1" applyBorder="1" applyAlignment="1">
      <alignment horizontal="left" vertical="center" shrinkToFit="1"/>
    </xf>
    <xf numFmtId="176" fontId="58" fillId="2" borderId="11" xfId="0" applyNumberFormat="1" applyFont="1" applyFill="1" applyBorder="1" applyAlignment="1">
      <alignment horizontal="left" vertical="center" shrinkToFit="1"/>
    </xf>
    <xf numFmtId="176" fontId="58" fillId="2" borderId="10" xfId="0" applyNumberFormat="1" applyFont="1" applyFill="1" applyBorder="1" applyAlignment="1">
      <alignment horizontal="left" vertical="center" shrinkToFit="1"/>
    </xf>
    <xf numFmtId="0" fontId="58" fillId="2" borderId="10" xfId="0" applyFont="1" applyFill="1" applyBorder="1" applyAlignment="1">
      <alignment horizontal="left" vertical="center" shrinkToFit="1"/>
    </xf>
    <xf numFmtId="0" fontId="58" fillId="2" borderId="11" xfId="0" applyFont="1" applyFill="1" applyBorder="1" applyAlignment="1">
      <alignment horizontal="left" vertical="center" shrinkToFit="1"/>
    </xf>
    <xf numFmtId="0" fontId="7" fillId="2" borderId="10" xfId="0" applyFont="1" applyFill="1" applyBorder="1" applyAlignment="1">
      <alignment horizontal="right" vertical="center" shrinkToFit="1"/>
    </xf>
    <xf numFmtId="0" fontId="7" fillId="2" borderId="12" xfId="0" applyFont="1" applyFill="1" applyBorder="1" applyAlignment="1">
      <alignment horizontal="right" vertical="center" shrinkToFit="1"/>
    </xf>
    <xf numFmtId="0" fontId="70" fillId="10" borderId="0" xfId="0" applyFont="1" applyFill="1" applyAlignment="1" applyProtection="1">
      <alignment horizontal="left" vertical="center" shrinkToFit="1"/>
      <protection locked="0"/>
    </xf>
    <xf numFmtId="0" fontId="168" fillId="10" borderId="154" xfId="0" applyFont="1" applyFill="1" applyBorder="1" applyAlignment="1" applyProtection="1">
      <alignment horizontal="right" vertical="center" wrapText="1"/>
      <protection locked="0"/>
    </xf>
    <xf numFmtId="0" fontId="10" fillId="10" borderId="155" xfId="0" applyFont="1" applyFill="1" applyBorder="1" applyAlignment="1" applyProtection="1">
      <alignment horizontal="right" vertical="center" wrapText="1"/>
      <protection locked="0"/>
    </xf>
    <xf numFmtId="0" fontId="10" fillId="10" borderId="155" xfId="0" applyFont="1" applyFill="1" applyBorder="1" applyAlignment="1" applyProtection="1">
      <alignment horizontal="left" vertical="center" wrapText="1"/>
      <protection locked="0"/>
    </xf>
    <xf numFmtId="0" fontId="10" fillId="10" borderId="156" xfId="0" applyFont="1" applyFill="1" applyBorder="1" applyAlignment="1" applyProtection="1">
      <alignment horizontal="left" vertical="center" wrapText="1"/>
      <protection locked="0"/>
    </xf>
    <xf numFmtId="176" fontId="21" fillId="10" borderId="0" xfId="0" applyNumberFormat="1" applyFont="1" applyFill="1" applyAlignment="1" applyProtection="1">
      <alignment horizontal="center" vertical="center" shrinkToFit="1"/>
      <protection locked="0"/>
    </xf>
    <xf numFmtId="0" fontId="10" fillId="0" borderId="154" xfId="0" applyFont="1" applyBorder="1" applyAlignment="1">
      <alignment horizontal="left" vertical="center" wrapText="1"/>
    </xf>
    <xf numFmtId="0" fontId="10" fillId="0" borderId="156" xfId="0" applyFont="1" applyBorder="1" applyAlignment="1">
      <alignment horizontal="left" vertical="center" wrapText="1"/>
    </xf>
    <xf numFmtId="0" fontId="21" fillId="2" borderId="0" xfId="0" applyFont="1" applyFill="1" applyAlignment="1">
      <alignment horizontal="distributed" vertical="center" indent="1"/>
    </xf>
    <xf numFmtId="0" fontId="0" fillId="10" borderId="154" xfId="0" applyFill="1" applyBorder="1" applyAlignment="1" applyProtection="1">
      <alignment horizontal="left" vertical="center" wrapText="1"/>
      <protection locked="0"/>
    </xf>
    <xf numFmtId="0" fontId="0" fillId="10" borderId="155" xfId="0" applyFill="1" applyBorder="1" applyAlignment="1" applyProtection="1">
      <alignment horizontal="left" vertical="center" wrapText="1"/>
      <protection locked="0"/>
    </xf>
    <xf numFmtId="0" fontId="0" fillId="10" borderId="156" xfId="0" applyFill="1" applyBorder="1" applyAlignment="1" applyProtection="1">
      <alignment horizontal="left" vertical="center" wrapText="1"/>
      <protection locked="0"/>
    </xf>
    <xf numFmtId="0" fontId="171" fillId="2" borderId="158" xfId="0" applyFont="1" applyFill="1" applyBorder="1" applyAlignment="1">
      <alignment horizontal="left" vertical="center"/>
    </xf>
    <xf numFmtId="0" fontId="171" fillId="2" borderId="159" xfId="0" applyFont="1" applyFill="1" applyBorder="1" applyAlignment="1">
      <alignment horizontal="left" vertical="center"/>
    </xf>
    <xf numFmtId="0" fontId="171" fillId="2" borderId="0" xfId="0" applyFont="1" applyFill="1" applyBorder="1" applyAlignment="1">
      <alignment horizontal="left" vertical="center"/>
    </xf>
    <xf numFmtId="0" fontId="171" fillId="2" borderId="161" xfId="0" applyFont="1" applyFill="1" applyBorder="1" applyAlignment="1">
      <alignment horizontal="left" vertical="center"/>
    </xf>
    <xf numFmtId="0" fontId="171" fillId="2" borderId="157" xfId="0" applyFont="1" applyFill="1" applyBorder="1" applyAlignment="1">
      <alignment horizontal="left" vertical="center"/>
    </xf>
    <xf numFmtId="0" fontId="171" fillId="2" borderId="160" xfId="0" applyFont="1" applyFill="1" applyBorder="1" applyAlignment="1">
      <alignment horizontal="left" vertical="center"/>
    </xf>
    <xf numFmtId="0" fontId="10" fillId="0" borderId="155" xfId="0" applyFont="1" applyBorder="1" applyAlignment="1">
      <alignment horizontal="left" vertical="center" wrapText="1"/>
    </xf>
    <xf numFmtId="0" fontId="46" fillId="2" borderId="157" xfId="0" applyFont="1" applyFill="1" applyBorder="1" applyAlignment="1">
      <alignment horizontal="center" vertical="center"/>
    </xf>
    <xf numFmtId="0" fontId="10" fillId="0" borderId="164" xfId="0" applyFont="1" applyBorder="1" applyAlignment="1">
      <alignment horizontal="left" vertical="center" wrapText="1"/>
    </xf>
    <xf numFmtId="0" fontId="10" fillId="0" borderId="162"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65" xfId="0" applyFont="1" applyBorder="1" applyAlignment="1">
      <alignment horizontal="left" vertical="center" wrapText="1"/>
    </xf>
    <xf numFmtId="0" fontId="10" fillId="0" borderId="163" xfId="0" applyFont="1" applyBorder="1" applyAlignment="1">
      <alignment horizontal="left" vertical="center" wrapText="1"/>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70" fillId="2" borderId="0" xfId="0" applyFont="1" applyFill="1" applyAlignment="1">
      <alignment horizontal="left" vertical="center" shrinkToFit="1"/>
    </xf>
    <xf numFmtId="0" fontId="10" fillId="2" borderId="154" xfId="0" applyFont="1" applyFill="1" applyBorder="1" applyAlignment="1">
      <alignment horizontal="left" vertical="center" wrapText="1"/>
    </xf>
    <xf numFmtId="0" fontId="10" fillId="2" borderId="156" xfId="0" applyFont="1" applyFill="1" applyBorder="1" applyAlignment="1">
      <alignment horizontal="left" vertical="center" wrapText="1"/>
    </xf>
    <xf numFmtId="0" fontId="10" fillId="2" borderId="155" xfId="0" applyFont="1" applyFill="1" applyBorder="1" applyAlignment="1">
      <alignment horizontal="left" vertical="center" wrapText="1"/>
    </xf>
    <xf numFmtId="176" fontId="70" fillId="2" borderId="0" xfId="0" applyNumberFormat="1" applyFont="1" applyFill="1" applyAlignment="1">
      <alignment horizontal="center" vertical="center" shrinkToFit="1"/>
    </xf>
    <xf numFmtId="0" fontId="70" fillId="2" borderId="0" xfId="0" applyFont="1" applyFill="1" applyAlignment="1">
      <alignment horizontal="center" vertical="center" shrinkToFit="1"/>
    </xf>
    <xf numFmtId="0" fontId="70" fillId="2" borderId="154" xfId="0" applyFont="1" applyFill="1" applyBorder="1" applyAlignment="1">
      <alignment horizontal="center" vertical="center" wrapText="1"/>
    </xf>
    <xf numFmtId="0" fontId="70" fillId="2" borderId="155" xfId="0" applyFont="1" applyFill="1" applyBorder="1" applyAlignment="1">
      <alignment horizontal="center" vertical="center" wrapText="1"/>
    </xf>
    <xf numFmtId="0" fontId="70" fillId="2" borderId="156" xfId="0" applyFont="1" applyFill="1" applyBorder="1" applyAlignment="1">
      <alignment horizontal="center" vertical="center" wrapText="1"/>
    </xf>
    <xf numFmtId="0" fontId="58" fillId="2" borderId="154" xfId="0" applyFont="1" applyFill="1" applyBorder="1" applyAlignment="1">
      <alignment horizontal="left" vertical="center" wrapText="1"/>
    </xf>
    <xf numFmtId="0" fontId="58" fillId="2" borderId="155" xfId="0" applyFont="1" applyFill="1" applyBorder="1" applyAlignment="1">
      <alignment horizontal="left" vertical="center" wrapText="1"/>
    </xf>
    <xf numFmtId="0" fontId="58" fillId="2" borderId="156" xfId="0" applyFont="1" applyFill="1" applyBorder="1" applyAlignment="1">
      <alignment horizontal="left" vertical="center" wrapText="1"/>
    </xf>
    <xf numFmtId="6" fontId="58" fillId="2" borderId="154" xfId="24" applyNumberFormat="1" applyFont="1" applyFill="1" applyBorder="1" applyAlignment="1">
      <alignment horizontal="left" vertical="center" wrapText="1"/>
    </xf>
    <xf numFmtId="6" fontId="58" fillId="2" borderId="155" xfId="24" applyNumberFormat="1" applyFont="1" applyFill="1" applyBorder="1" applyAlignment="1">
      <alignment horizontal="left" vertical="center" wrapText="1"/>
    </xf>
    <xf numFmtId="6" fontId="58" fillId="2" borderId="156" xfId="24" applyNumberFormat="1" applyFont="1" applyFill="1" applyBorder="1" applyAlignment="1">
      <alignment horizontal="left" vertical="center" wrapText="1"/>
    </xf>
    <xf numFmtId="0" fontId="10" fillId="2" borderId="164" xfId="0" applyFont="1" applyFill="1" applyBorder="1" applyAlignment="1">
      <alignment horizontal="left" vertical="center" wrapText="1"/>
    </xf>
    <xf numFmtId="0" fontId="10" fillId="2" borderId="162"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65" xfId="0" applyFont="1" applyFill="1" applyBorder="1" applyAlignment="1">
      <alignment horizontal="left" vertical="center" wrapText="1"/>
    </xf>
    <xf numFmtId="0" fontId="10" fillId="2" borderId="163" xfId="0" applyFont="1" applyFill="1" applyBorder="1" applyAlignment="1">
      <alignment horizontal="left" vertical="center" wrapText="1"/>
    </xf>
    <xf numFmtId="0" fontId="172" fillId="2" borderId="0" xfId="0" applyFont="1" applyFill="1" applyBorder="1" applyAlignment="1">
      <alignment horizontal="left" vertical="center"/>
    </xf>
    <xf numFmtId="0" fontId="172" fillId="2" borderId="161" xfId="0" applyFont="1" applyFill="1" applyBorder="1" applyAlignment="1">
      <alignment horizontal="left" vertical="center"/>
    </xf>
    <xf numFmtId="0" fontId="173" fillId="2" borderId="0" xfId="0" applyFont="1" applyFill="1" applyAlignment="1">
      <alignment horizontal="left" vertical="top" wrapText="1"/>
    </xf>
    <xf numFmtId="0" fontId="173" fillId="2" borderId="0" xfId="0" applyFont="1" applyFill="1" applyAlignment="1">
      <alignment horizontal="left" vertical="center" wrapText="1"/>
    </xf>
    <xf numFmtId="0" fontId="173" fillId="2" borderId="0" xfId="0" applyFont="1" applyFill="1" applyAlignment="1">
      <alignment horizontal="left" wrapText="1"/>
    </xf>
    <xf numFmtId="0" fontId="174" fillId="2" borderId="13" xfId="0" applyFont="1" applyFill="1" applyBorder="1" applyAlignment="1">
      <alignment horizontal="left" vertical="center" wrapText="1"/>
    </xf>
    <xf numFmtId="0" fontId="174" fillId="2" borderId="20" xfId="0" applyFont="1" applyFill="1" applyBorder="1" applyAlignment="1">
      <alignment horizontal="left" vertical="center" wrapText="1"/>
    </xf>
    <xf numFmtId="0" fontId="174" fillId="2" borderId="14" xfId="0" applyFont="1" applyFill="1" applyBorder="1" applyAlignment="1">
      <alignment horizontal="left" vertical="center" wrapText="1"/>
    </xf>
    <xf numFmtId="0" fontId="174" fillId="2" borderId="15" xfId="0" applyFont="1" applyFill="1" applyBorder="1" applyAlignment="1">
      <alignment horizontal="left" vertical="center" wrapText="1"/>
    </xf>
    <xf numFmtId="0" fontId="174" fillId="2" borderId="0" xfId="0" applyFont="1" applyFill="1" applyBorder="1" applyAlignment="1">
      <alignment horizontal="left" vertical="center" wrapText="1"/>
    </xf>
    <xf numFmtId="0" fontId="174" fillId="2" borderId="16" xfId="0" applyFont="1" applyFill="1" applyBorder="1" applyAlignment="1">
      <alignment horizontal="left" vertical="center" wrapText="1"/>
    </xf>
    <xf numFmtId="0" fontId="174" fillId="2" borderId="17" xfId="0" applyFont="1" applyFill="1" applyBorder="1" applyAlignment="1">
      <alignment horizontal="left" vertical="center" wrapText="1"/>
    </xf>
    <xf numFmtId="0" fontId="174" fillId="2" borderId="21" xfId="0" applyFont="1" applyFill="1" applyBorder="1" applyAlignment="1">
      <alignment horizontal="left" vertical="center" wrapText="1"/>
    </xf>
    <xf numFmtId="0" fontId="174" fillId="2" borderId="18" xfId="0" applyFont="1" applyFill="1" applyBorder="1" applyAlignment="1">
      <alignment horizontal="left" vertical="center" wrapText="1"/>
    </xf>
    <xf numFmtId="0" fontId="10" fillId="2" borderId="0" xfId="23" applyFont="1" applyFill="1" applyAlignment="1">
      <alignment horizontal="right"/>
    </xf>
    <xf numFmtId="0" fontId="70" fillId="2" borderId="10" xfId="23" applyFont="1" applyFill="1" applyBorder="1" applyAlignment="1">
      <alignment horizontal="center" vertical="center"/>
    </xf>
    <xf numFmtId="0" fontId="10" fillId="2" borderId="11" xfId="23" applyFont="1" applyFill="1" applyBorder="1" applyAlignment="1">
      <alignment horizontal="center"/>
    </xf>
    <xf numFmtId="0" fontId="10" fillId="2" borderId="10" xfId="23" applyFont="1" applyFill="1" applyBorder="1" applyAlignment="1">
      <alignment horizontal="center"/>
    </xf>
    <xf numFmtId="0" fontId="10" fillId="2" borderId="12" xfId="23" applyFont="1" applyFill="1" applyBorder="1" applyAlignment="1">
      <alignment horizontal="center"/>
    </xf>
    <xf numFmtId="0" fontId="10" fillId="2" borderId="11" xfId="23" applyFont="1" applyFill="1" applyBorder="1" applyAlignment="1">
      <alignment horizontal="right"/>
    </xf>
    <xf numFmtId="0" fontId="10" fillId="2" borderId="10" xfId="23" applyFont="1" applyFill="1" applyBorder="1" applyAlignment="1">
      <alignment horizontal="right"/>
    </xf>
    <xf numFmtId="0" fontId="10" fillId="2" borderId="12" xfId="23" applyFont="1" applyFill="1" applyBorder="1" applyAlignment="1">
      <alignment horizontal="right"/>
    </xf>
    <xf numFmtId="0" fontId="10" fillId="2" borderId="9" xfId="23" applyFont="1" applyFill="1" applyBorder="1" applyAlignment="1">
      <alignment horizontal="left" vertical="center"/>
    </xf>
    <xf numFmtId="0" fontId="70" fillId="2" borderId="9" xfId="23" applyFont="1" applyFill="1" applyBorder="1" applyAlignment="1">
      <alignment horizontal="left"/>
    </xf>
    <xf numFmtId="0" fontId="175" fillId="2" borderId="9" xfId="23" applyFont="1" applyFill="1" applyBorder="1" applyAlignment="1">
      <alignment horizontal="left" vertical="top" wrapText="1"/>
    </xf>
    <xf numFmtId="0" fontId="175" fillId="2" borderId="9" xfId="23" applyFont="1" applyFill="1" applyBorder="1" applyAlignment="1">
      <alignment horizontal="left" vertical="top"/>
    </xf>
    <xf numFmtId="0" fontId="10" fillId="2" borderId="11" xfId="23" applyFont="1" applyFill="1" applyBorder="1" applyAlignment="1">
      <alignment horizontal="center" vertical="center"/>
    </xf>
    <xf numFmtId="0" fontId="10" fillId="2" borderId="10" xfId="23" applyFont="1" applyFill="1" applyBorder="1" applyAlignment="1">
      <alignment horizontal="center" vertical="center"/>
    </xf>
    <xf numFmtId="0" fontId="10" fillId="2" borderId="12" xfId="23" applyFont="1" applyFill="1" applyBorder="1" applyAlignment="1">
      <alignment horizontal="center" vertical="center"/>
    </xf>
    <xf numFmtId="0" fontId="70" fillId="2" borderId="11" xfId="23" applyFont="1" applyFill="1" applyBorder="1" applyAlignment="1">
      <alignment horizontal="center"/>
    </xf>
    <xf numFmtId="0" fontId="70" fillId="2" borderId="10" xfId="23" applyFont="1" applyFill="1" applyBorder="1" applyAlignment="1">
      <alignment horizontal="center"/>
    </xf>
    <xf numFmtId="0" fontId="70" fillId="2" borderId="12" xfId="23" applyFont="1" applyFill="1" applyBorder="1" applyAlignment="1">
      <alignment horizontal="center"/>
    </xf>
    <xf numFmtId="0" fontId="10" fillId="2" borderId="9" xfId="23" applyFont="1" applyFill="1" applyBorder="1" applyAlignment="1">
      <alignment horizontal="left" vertical="top"/>
    </xf>
    <xf numFmtId="0" fontId="70" fillId="2" borderId="9" xfId="23" applyFont="1" applyFill="1" applyBorder="1" applyAlignment="1">
      <alignment horizontal="left" vertical="center"/>
    </xf>
    <xf numFmtId="0" fontId="70" fillId="2" borderId="11" xfId="23" applyFont="1" applyFill="1" applyBorder="1" applyAlignment="1">
      <alignment horizontal="left" vertical="center"/>
    </xf>
    <xf numFmtId="0" fontId="70" fillId="2" borderId="10" xfId="23" applyFont="1" applyFill="1" applyBorder="1" applyAlignment="1">
      <alignment horizontal="left" vertical="center"/>
    </xf>
    <xf numFmtId="0" fontId="70" fillId="2" borderId="12" xfId="23" applyFont="1" applyFill="1" applyBorder="1" applyAlignment="1">
      <alignment horizontal="left" vertical="center"/>
    </xf>
    <xf numFmtId="0" fontId="175" fillId="2" borderId="11" xfId="23" applyFont="1" applyFill="1" applyBorder="1" applyAlignment="1">
      <alignment horizontal="left" vertical="center"/>
    </xf>
    <xf numFmtId="0" fontId="175" fillId="2" borderId="10" xfId="23" applyFont="1" applyFill="1" applyBorder="1" applyAlignment="1">
      <alignment horizontal="left" vertical="center"/>
    </xf>
    <xf numFmtId="0" fontId="175" fillId="2" borderId="12" xfId="23" applyFont="1" applyFill="1" applyBorder="1" applyAlignment="1">
      <alignment horizontal="left" vertical="center"/>
    </xf>
    <xf numFmtId="0" fontId="10" fillId="2" borderId="9" xfId="23" applyFont="1" applyFill="1" applyBorder="1" applyAlignment="1">
      <alignment horizontal="left" vertical="center" wrapText="1"/>
    </xf>
    <xf numFmtId="6" fontId="70" fillId="2" borderId="11" xfId="20" applyNumberFormat="1" applyFont="1" applyFill="1" applyBorder="1" applyAlignment="1">
      <alignment horizontal="left" vertical="center"/>
    </xf>
    <xf numFmtId="6" fontId="70" fillId="2" borderId="10" xfId="20" applyNumberFormat="1" applyFont="1" applyFill="1" applyBorder="1" applyAlignment="1">
      <alignment horizontal="left" vertical="center"/>
    </xf>
    <xf numFmtId="6" fontId="70" fillId="2" borderId="12" xfId="20" applyNumberFormat="1" applyFont="1" applyFill="1" applyBorder="1" applyAlignment="1">
      <alignment horizontal="left" vertical="center"/>
    </xf>
    <xf numFmtId="0" fontId="13" fillId="2" borderId="11" xfId="23" applyFont="1" applyFill="1" applyBorder="1" applyAlignment="1">
      <alignment horizontal="left" vertical="center" wrapText="1"/>
    </xf>
    <xf numFmtId="0" fontId="13" fillId="2" borderId="10" xfId="23" applyFont="1" applyFill="1" applyBorder="1" applyAlignment="1">
      <alignment horizontal="left" vertical="center"/>
    </xf>
    <xf numFmtId="0" fontId="13" fillId="2" borderId="12" xfId="23" applyFont="1" applyFill="1" applyBorder="1" applyAlignment="1">
      <alignment horizontal="left" vertical="center"/>
    </xf>
    <xf numFmtId="0" fontId="10" fillId="2" borderId="17" xfId="23" applyFont="1" applyFill="1" applyBorder="1" applyAlignment="1">
      <alignment horizontal="left" vertical="center"/>
    </xf>
    <xf numFmtId="0" fontId="10" fillId="2" borderId="21" xfId="23" applyFont="1" applyFill="1" applyBorder="1" applyAlignment="1">
      <alignment horizontal="left" vertical="center"/>
    </xf>
    <xf numFmtId="0" fontId="10" fillId="2" borderId="18" xfId="23" applyFont="1" applyFill="1" applyBorder="1" applyAlignment="1">
      <alignment horizontal="left" vertical="center"/>
    </xf>
    <xf numFmtId="0" fontId="70" fillId="2" borderId="9" xfId="23" applyFont="1" applyFill="1" applyBorder="1" applyAlignment="1">
      <alignment horizontal="center" vertical="center"/>
    </xf>
    <xf numFmtId="0" fontId="10" fillId="2" borderId="13" xfId="23" applyFont="1" applyFill="1" applyBorder="1" applyAlignment="1">
      <alignment horizontal="left" vertical="center" wrapText="1"/>
    </xf>
    <xf numFmtId="0" fontId="10" fillId="2" borderId="20" xfId="23" applyFont="1" applyFill="1" applyBorder="1" applyAlignment="1">
      <alignment horizontal="left" vertical="center"/>
    </xf>
    <xf numFmtId="0" fontId="10" fillId="2" borderId="14" xfId="23" applyFont="1" applyFill="1" applyBorder="1" applyAlignment="1">
      <alignment horizontal="left" vertical="center"/>
    </xf>
    <xf numFmtId="0" fontId="10" fillId="2" borderId="11" xfId="23" applyFont="1" applyFill="1" applyBorder="1" applyAlignment="1">
      <alignment horizontal="left" vertical="center"/>
    </xf>
    <xf numFmtId="0" fontId="10" fillId="2" borderId="10" xfId="23" applyFont="1" applyFill="1" applyBorder="1" applyAlignment="1">
      <alignment horizontal="left" vertical="center"/>
    </xf>
    <xf numFmtId="0" fontId="10" fillId="2" borderId="12" xfId="23" applyFont="1" applyFill="1" applyBorder="1" applyAlignment="1">
      <alignment horizontal="left" vertical="center"/>
    </xf>
    <xf numFmtId="0" fontId="175" fillId="2" borderId="13" xfId="23" applyFont="1" applyFill="1" applyBorder="1" applyAlignment="1">
      <alignment horizontal="left" vertical="center" wrapText="1"/>
    </xf>
    <xf numFmtId="0" fontId="175" fillId="2" borderId="20" xfId="23" applyFont="1" applyFill="1" applyBorder="1" applyAlignment="1">
      <alignment horizontal="left" vertical="center"/>
    </xf>
    <xf numFmtId="0" fontId="175" fillId="2" borderId="14" xfId="23" applyFont="1" applyFill="1" applyBorder="1" applyAlignment="1">
      <alignment horizontal="left" vertical="center"/>
    </xf>
    <xf numFmtId="0" fontId="175" fillId="2" borderId="17" xfId="23" applyFont="1" applyFill="1" applyBorder="1" applyAlignment="1">
      <alignment horizontal="left" vertical="center"/>
    </xf>
    <xf numFmtId="0" fontId="175" fillId="2" borderId="21" xfId="23" applyFont="1" applyFill="1" applyBorder="1" applyAlignment="1">
      <alignment horizontal="left" vertical="center"/>
    </xf>
    <xf numFmtId="0" fontId="175" fillId="2" borderId="18" xfId="23" applyFont="1" applyFill="1" applyBorder="1" applyAlignment="1">
      <alignment horizontal="left" vertical="center"/>
    </xf>
    <xf numFmtId="0" fontId="10" fillId="2" borderId="9" xfId="23" applyFont="1" applyFill="1" applyBorder="1" applyAlignment="1">
      <alignment horizontal="left" vertical="top" wrapText="1"/>
    </xf>
    <xf numFmtId="0" fontId="10" fillId="2" borderId="11" xfId="23" applyFont="1" applyFill="1" applyBorder="1" applyAlignment="1">
      <alignment horizontal="left"/>
    </xf>
    <xf numFmtId="0" fontId="10" fillId="2" borderId="10" xfId="23" applyFont="1" applyFill="1" applyBorder="1" applyAlignment="1">
      <alignment horizontal="left"/>
    </xf>
    <xf numFmtId="0" fontId="10" fillId="2" borderId="12" xfId="23" applyFont="1" applyFill="1" applyBorder="1" applyAlignment="1">
      <alignment horizontal="left"/>
    </xf>
    <xf numFmtId="0" fontId="10" fillId="2" borderId="9" xfId="23" applyFont="1" applyFill="1" applyBorder="1" applyAlignment="1">
      <alignment horizontal="center" vertical="center"/>
    </xf>
    <xf numFmtId="0" fontId="70" fillId="2" borderId="11" xfId="23" applyFont="1" applyFill="1" applyBorder="1" applyAlignment="1">
      <alignment horizontal="center" vertical="center"/>
    </xf>
    <xf numFmtId="0" fontId="70" fillId="2" borderId="12" xfId="23" applyFont="1" applyFill="1" applyBorder="1" applyAlignment="1">
      <alignment horizontal="center" vertical="center"/>
    </xf>
    <xf numFmtId="0" fontId="10" fillId="2" borderId="13" xfId="23" applyFont="1" applyFill="1" applyBorder="1" applyAlignment="1">
      <alignment horizontal="left" vertical="top"/>
    </xf>
    <xf numFmtId="0" fontId="10" fillId="2" borderId="20" xfId="23" applyFont="1" applyFill="1" applyBorder="1" applyAlignment="1">
      <alignment horizontal="left" vertical="top"/>
    </xf>
    <xf numFmtId="0" fontId="10" fillId="2" borderId="14" xfId="23" applyFont="1" applyFill="1" applyBorder="1" applyAlignment="1">
      <alignment horizontal="left" vertical="top"/>
    </xf>
    <xf numFmtId="0" fontId="10" fillId="2" borderId="17" xfId="23" applyFont="1" applyFill="1" applyBorder="1" applyAlignment="1">
      <alignment horizontal="left" vertical="top"/>
    </xf>
    <xf numFmtId="0" fontId="10" fillId="2" borderId="21" xfId="23" applyFont="1" applyFill="1" applyBorder="1" applyAlignment="1">
      <alignment horizontal="left" vertical="top"/>
    </xf>
    <xf numFmtId="0" fontId="10" fillId="2" borderId="18" xfId="23" applyFont="1" applyFill="1" applyBorder="1" applyAlignment="1">
      <alignment horizontal="left" vertical="top"/>
    </xf>
    <xf numFmtId="0" fontId="70" fillId="2" borderId="10" xfId="23" applyFont="1" applyFill="1" applyBorder="1" applyAlignment="1">
      <alignment horizontal="left"/>
    </xf>
    <xf numFmtId="0" fontId="70" fillId="2" borderId="12" xfId="23" applyFont="1" applyFill="1" applyBorder="1" applyAlignment="1">
      <alignment horizontal="left"/>
    </xf>
    <xf numFmtId="0" fontId="70" fillId="2" borderId="11" xfId="23" applyFont="1" applyFill="1" applyBorder="1" applyAlignment="1">
      <alignment horizontal="left"/>
    </xf>
    <xf numFmtId="0" fontId="49" fillId="2" borderId="0" xfId="23" applyFont="1" applyFill="1" applyAlignment="1">
      <alignment horizontal="center" vertical="center"/>
    </xf>
    <xf numFmtId="0" fontId="88" fillId="2" borderId="0" xfId="12" applyFont="1" applyFill="1" applyBorder="1" applyAlignment="1">
      <alignment horizontal="center" vertical="top" shrinkToFit="1"/>
    </xf>
    <xf numFmtId="0" fontId="165" fillId="9" borderId="75" xfId="12" applyFont="1" applyFill="1" applyBorder="1" applyAlignment="1">
      <alignment horizontal="center" vertical="center" wrapText="1"/>
    </xf>
    <xf numFmtId="0" fontId="165" fillId="9" borderId="76" xfId="12" applyFont="1" applyFill="1" applyBorder="1" applyAlignment="1">
      <alignment horizontal="center" vertical="center"/>
    </xf>
    <xf numFmtId="0" fontId="165" fillId="9" borderId="77" xfId="12" applyFont="1" applyFill="1" applyBorder="1" applyAlignment="1">
      <alignment horizontal="center" vertical="center"/>
    </xf>
    <xf numFmtId="0" fontId="162" fillId="5" borderId="75" xfId="12" applyFont="1" applyFill="1" applyBorder="1" applyAlignment="1">
      <alignment horizontal="center" vertical="center" wrapText="1"/>
    </xf>
    <xf numFmtId="0" fontId="163" fillId="5" borderId="76" xfId="12" applyFont="1" applyFill="1" applyBorder="1" applyAlignment="1">
      <alignment horizontal="center" vertical="center"/>
    </xf>
    <xf numFmtId="0" fontId="163" fillId="5" borderId="77" xfId="12" applyFont="1" applyFill="1" applyBorder="1" applyAlignment="1">
      <alignment horizontal="center" vertical="center"/>
    </xf>
    <xf numFmtId="0" fontId="164" fillId="2" borderId="76" xfId="16" applyFont="1" applyFill="1" applyBorder="1" applyAlignment="1">
      <alignment horizontal="center" vertical="top"/>
    </xf>
    <xf numFmtId="0" fontId="162" fillId="4" borderId="75" xfId="12" applyFont="1" applyFill="1" applyBorder="1" applyAlignment="1">
      <alignment horizontal="center" vertical="center" wrapText="1"/>
    </xf>
    <xf numFmtId="0" fontId="162" fillId="4" borderId="76" xfId="12" applyFont="1" applyFill="1" applyBorder="1" applyAlignment="1">
      <alignment horizontal="center" vertical="center"/>
    </xf>
    <xf numFmtId="0" fontId="162" fillId="4" borderId="77" xfId="12" applyFont="1" applyFill="1" applyBorder="1" applyAlignment="1">
      <alignment horizontal="center" vertical="center"/>
    </xf>
    <xf numFmtId="0" fontId="55" fillId="0" borderId="0" xfId="13" applyAlignment="1">
      <alignment vertical="center" shrinkToFit="1"/>
    </xf>
    <xf numFmtId="0" fontId="105" fillId="0" borderId="0" xfId="13" applyFont="1" applyAlignment="1">
      <alignment vertical="center" shrinkToFit="1"/>
    </xf>
    <xf numFmtId="0" fontId="55" fillId="0" borderId="0" xfId="13" applyAlignment="1">
      <alignment horizontal="left" vertical="center" shrinkToFit="1"/>
    </xf>
    <xf numFmtId="0" fontId="126" fillId="2" borderId="43" xfId="12" applyFont="1" applyFill="1" applyBorder="1" applyAlignment="1">
      <alignment horizontal="center" vertical="top" shrinkToFit="1"/>
    </xf>
    <xf numFmtId="0" fontId="126" fillId="2" borderId="0" xfId="12" applyFont="1" applyFill="1" applyBorder="1" applyAlignment="1">
      <alignment horizontal="center" vertical="top" shrinkToFit="1"/>
    </xf>
    <xf numFmtId="38" fontId="0" fillId="0" borderId="13" xfId="19" applyFont="1" applyFill="1" applyBorder="1" applyAlignment="1">
      <alignment horizontal="center" vertical="center"/>
    </xf>
    <xf numFmtId="38" fontId="0" fillId="0" borderId="20" xfId="19" applyFont="1" applyFill="1" applyBorder="1" applyAlignment="1">
      <alignment horizontal="center" vertical="center"/>
    </xf>
    <xf numFmtId="38" fontId="0" fillId="0" borderId="15" xfId="19" applyFont="1" applyFill="1" applyBorder="1" applyAlignment="1">
      <alignment horizontal="center" vertical="center"/>
    </xf>
    <xf numFmtId="38" fontId="0" fillId="0" borderId="0" xfId="19" applyFont="1" applyFill="1" applyBorder="1" applyAlignment="1">
      <alignment horizontal="center" vertical="center"/>
    </xf>
    <xf numFmtId="38" fontId="0" fillId="0" borderId="17" xfId="19" applyFont="1" applyFill="1" applyBorder="1" applyAlignment="1">
      <alignment horizontal="center" vertical="center"/>
    </xf>
    <xf numFmtId="38" fontId="0" fillId="0" borderId="21" xfId="19" applyFont="1" applyFill="1" applyBorder="1" applyAlignment="1">
      <alignment horizontal="center" vertical="center"/>
    </xf>
    <xf numFmtId="0" fontId="55" fillId="0" borderId="14" xfId="13" applyBorder="1" applyAlignment="1">
      <alignment horizontal="center" vertical="center"/>
    </xf>
    <xf numFmtId="0" fontId="55" fillId="0" borderId="16" xfId="13" applyBorder="1" applyAlignment="1">
      <alignment horizontal="center" vertical="center"/>
    </xf>
    <xf numFmtId="0" fontId="55" fillId="0" borderId="18" xfId="13" applyBorder="1" applyAlignment="1">
      <alignment horizontal="center" vertical="center"/>
    </xf>
    <xf numFmtId="0" fontId="55" fillId="0" borderId="11" xfId="13" applyBorder="1" applyAlignment="1">
      <alignment horizontal="center" vertical="center"/>
    </xf>
    <xf numFmtId="0" fontId="55" fillId="0" borderId="10" xfId="13" applyBorder="1" applyAlignment="1">
      <alignment horizontal="center" vertical="center"/>
    </xf>
    <xf numFmtId="0" fontId="55" fillId="0" borderId="12" xfId="13" applyBorder="1" applyAlignment="1">
      <alignment horizontal="center" vertical="center"/>
    </xf>
    <xf numFmtId="0" fontId="102" fillId="0" borderId="21" xfId="13" applyFont="1" applyBorder="1" applyAlignment="1">
      <alignment horizontal="distributed" vertical="center"/>
    </xf>
    <xf numFmtId="0" fontId="104" fillId="0" borderId="21" xfId="13" applyFont="1" applyBorder="1" applyAlignment="1">
      <alignment horizontal="distributed" vertical="center"/>
    </xf>
    <xf numFmtId="38" fontId="0" fillId="0" borderId="11" xfId="19" applyFont="1" applyFill="1" applyBorder="1" applyAlignment="1">
      <alignment horizontal="center" vertical="center"/>
    </xf>
    <xf numFmtId="38" fontId="0" fillId="0" borderId="10" xfId="19" applyFont="1" applyFill="1" applyBorder="1" applyAlignment="1">
      <alignment horizontal="center" vertical="center"/>
    </xf>
    <xf numFmtId="0" fontId="55" fillId="0" borderId="15" xfId="13" applyBorder="1" applyAlignment="1">
      <alignment horizontal="center" vertical="center"/>
    </xf>
    <xf numFmtId="0" fontId="55" fillId="0" borderId="100" xfId="13" applyBorder="1" applyAlignment="1">
      <alignment horizontal="left" vertical="center"/>
    </xf>
    <xf numFmtId="0" fontId="55" fillId="0" borderId="101" xfId="13" applyBorder="1" applyAlignment="1">
      <alignment horizontal="left" vertical="center"/>
    </xf>
    <xf numFmtId="38" fontId="0" fillId="6" borderId="101" xfId="19" applyFont="1" applyFill="1" applyBorder="1" applyAlignment="1">
      <alignment horizontal="center" vertical="center"/>
    </xf>
    <xf numFmtId="0" fontId="55" fillId="6" borderId="10" xfId="13" applyFill="1" applyBorder="1" applyAlignment="1">
      <alignment horizontal="center" vertical="center"/>
    </xf>
    <xf numFmtId="0" fontId="55" fillId="6" borderId="21" xfId="13" applyFill="1" applyBorder="1" applyAlignment="1">
      <alignment horizontal="left" vertical="center" shrinkToFit="1"/>
    </xf>
    <xf numFmtId="0" fontId="55" fillId="0" borderId="0" xfId="13" applyAlignment="1">
      <alignment horizontal="center" vertical="center"/>
    </xf>
    <xf numFmtId="0" fontId="55" fillId="6" borderId="0" xfId="13" applyFill="1" applyAlignment="1">
      <alignment horizontal="left" vertical="center" shrinkToFit="1"/>
    </xf>
    <xf numFmtId="0" fontId="55" fillId="6" borderId="104" xfId="13" applyFill="1" applyBorder="1" applyAlignment="1">
      <alignment horizontal="left" vertical="center"/>
    </xf>
    <xf numFmtId="0" fontId="55" fillId="6" borderId="105" xfId="13" applyFill="1" applyBorder="1" applyAlignment="1">
      <alignment horizontal="left" vertical="center"/>
    </xf>
    <xf numFmtId="182" fontId="55" fillId="6" borderId="104" xfId="13" applyNumberFormat="1" applyFill="1" applyBorder="1" applyAlignment="1">
      <alignment horizontal="left" vertical="center"/>
    </xf>
    <xf numFmtId="182" fontId="55" fillId="6" borderId="105" xfId="13" applyNumberFormat="1" applyFill="1" applyBorder="1" applyAlignment="1">
      <alignment horizontal="left" vertical="center"/>
    </xf>
    <xf numFmtId="38" fontId="0" fillId="6" borderId="104" xfId="19" applyFont="1" applyFill="1" applyBorder="1" applyAlignment="1">
      <alignment horizontal="right" vertical="center"/>
    </xf>
    <xf numFmtId="0" fontId="98" fillId="0" borderId="0" xfId="13" applyFont="1" applyAlignment="1">
      <alignment horizontal="center" vertical="center"/>
    </xf>
    <xf numFmtId="0" fontId="99" fillId="0" borderId="0" xfId="13" applyFont="1" applyAlignment="1">
      <alignment horizontal="center" vertical="center"/>
    </xf>
    <xf numFmtId="0" fontId="55" fillId="0" borderId="21" xfId="13" applyBorder="1" applyAlignment="1">
      <alignment horizontal="distributed" vertical="center"/>
    </xf>
    <xf numFmtId="0" fontId="55" fillId="6" borderId="21" xfId="13" applyFill="1" applyBorder="1" applyAlignment="1">
      <alignment horizontal="center" vertical="center"/>
    </xf>
    <xf numFmtId="0" fontId="55" fillId="0" borderId="10" xfId="13" applyBorder="1" applyAlignment="1">
      <alignment horizontal="distributed" vertical="center"/>
    </xf>
    <xf numFmtId="0" fontId="55" fillId="0" borderId="100" xfId="13" applyBorder="1" applyAlignment="1">
      <alignment horizontal="distributed" vertical="center"/>
    </xf>
    <xf numFmtId="0" fontId="55" fillId="0" borderId="101" xfId="13" applyBorder="1" applyAlignment="1">
      <alignment horizontal="distributed" vertical="center"/>
    </xf>
    <xf numFmtId="182" fontId="55" fillId="6" borderId="101" xfId="13" applyNumberFormat="1" applyFill="1" applyBorder="1" applyAlignment="1">
      <alignment horizontal="center" vertical="center"/>
    </xf>
    <xf numFmtId="182" fontId="55" fillId="6" borderId="102" xfId="13" applyNumberFormat="1" applyFill="1" applyBorder="1" applyAlignment="1">
      <alignment horizontal="center" vertical="center"/>
    </xf>
    <xf numFmtId="3" fontId="7" fillId="2" borderId="0" xfId="16" applyNumberFormat="1" applyFont="1" applyFill="1" applyAlignment="1">
      <alignment horizontal="center" vertical="center"/>
    </xf>
    <xf numFmtId="0" fontId="12" fillId="2" borderId="43" xfId="16" applyFont="1" applyFill="1" applyBorder="1" applyAlignment="1">
      <alignment horizontal="left" vertical="top" wrapText="1" indent="1"/>
    </xf>
    <xf numFmtId="0" fontId="12" fillId="2" borderId="0" xfId="16" applyFont="1" applyFill="1" applyAlignment="1">
      <alignment horizontal="left" vertical="top" wrapText="1" indent="1"/>
    </xf>
    <xf numFmtId="0" fontId="12" fillId="2" borderId="44" xfId="16" applyFont="1" applyFill="1" applyBorder="1" applyAlignment="1">
      <alignment horizontal="left" vertical="top" wrapText="1" indent="1"/>
    </xf>
    <xf numFmtId="0" fontId="12" fillId="2" borderId="0" xfId="16" applyFont="1" applyFill="1" applyAlignment="1">
      <alignment horizontal="left" vertical="top" wrapText="1"/>
    </xf>
    <xf numFmtId="0" fontId="7" fillId="0" borderId="0" xfId="0" applyFont="1" applyAlignment="1">
      <alignment vertical="top" wrapText="1"/>
    </xf>
    <xf numFmtId="0" fontId="7" fillId="2" borderId="0" xfId="16" applyFont="1" applyFill="1" applyAlignment="1">
      <alignment horizontal="left" vertical="center" shrinkToFit="1"/>
    </xf>
    <xf numFmtId="0" fontId="7" fillId="2" borderId="16" xfId="16" applyFont="1" applyFill="1" applyBorder="1" applyAlignment="1">
      <alignment horizontal="left" vertical="center" shrinkToFit="1"/>
    </xf>
    <xf numFmtId="0" fontId="49" fillId="2" borderId="98" xfId="16" applyFont="1" applyFill="1" applyBorder="1" applyAlignment="1">
      <alignment horizontal="center" vertical="center"/>
    </xf>
    <xf numFmtId="0" fontId="49" fillId="2" borderId="10" xfId="16" applyFont="1" applyFill="1" applyBorder="1" applyAlignment="1">
      <alignment horizontal="center" vertical="center"/>
    </xf>
    <xf numFmtId="0" fontId="49" fillId="2" borderId="12" xfId="16" applyFont="1" applyFill="1" applyBorder="1" applyAlignment="1">
      <alignment horizontal="center" vertical="center"/>
    </xf>
    <xf numFmtId="177" fontId="49" fillId="2" borderId="11" xfId="16" applyNumberFormat="1" applyFont="1" applyFill="1" applyBorder="1" applyAlignment="1">
      <alignment horizontal="center" vertical="center"/>
    </xf>
    <xf numFmtId="177" fontId="49" fillId="2" borderId="10" xfId="16" applyNumberFormat="1" applyFont="1" applyFill="1" applyBorder="1" applyAlignment="1">
      <alignment horizontal="center" vertical="center"/>
    </xf>
    <xf numFmtId="177" fontId="49" fillId="2" borderId="99" xfId="16" applyNumberFormat="1" applyFont="1" applyFill="1" applyBorder="1" applyAlignment="1">
      <alignment horizontal="center" vertical="center"/>
    </xf>
    <xf numFmtId="0" fontId="49" fillId="2" borderId="10" xfId="16" applyFont="1" applyFill="1" applyBorder="1" applyAlignment="1">
      <alignment vertical="center"/>
    </xf>
    <xf numFmtId="0" fontId="49" fillId="2" borderId="12" xfId="16" applyFont="1" applyFill="1" applyBorder="1" applyAlignment="1">
      <alignment vertical="center"/>
    </xf>
    <xf numFmtId="179" fontId="49" fillId="2" borderId="11" xfId="16" applyNumberFormat="1" applyFont="1" applyFill="1" applyBorder="1" applyAlignment="1">
      <alignment horizontal="center" vertical="center"/>
    </xf>
    <xf numFmtId="179" fontId="49" fillId="2" borderId="10" xfId="16" applyNumberFormat="1" applyFont="1" applyFill="1" applyBorder="1" applyAlignment="1">
      <alignment horizontal="center" vertical="center"/>
    </xf>
    <xf numFmtId="179" fontId="49" fillId="2" borderId="99" xfId="16" applyNumberFormat="1" applyFont="1" applyFill="1" applyBorder="1" applyAlignment="1">
      <alignment horizontal="center" vertical="center"/>
    </xf>
    <xf numFmtId="0" fontId="49" fillId="2" borderId="11" xfId="16" applyFont="1" applyFill="1" applyBorder="1" applyAlignment="1">
      <alignment vertical="center"/>
    </xf>
    <xf numFmtId="0" fontId="49" fillId="2" borderId="99" xfId="16" applyFont="1" applyFill="1" applyBorder="1" applyAlignment="1">
      <alignment vertical="center"/>
    </xf>
    <xf numFmtId="0" fontId="42" fillId="2" borderId="0" xfId="16" applyFont="1" applyFill="1" applyAlignment="1">
      <alignment horizontal="center" vertical="center"/>
    </xf>
    <xf numFmtId="0" fontId="49" fillId="2" borderId="0" xfId="16" applyFont="1" applyFill="1" applyAlignment="1">
      <alignment vertical="center" wrapText="1"/>
    </xf>
    <xf numFmtId="0" fontId="49" fillId="2" borderId="40" xfId="16" applyFont="1" applyFill="1" applyBorder="1" applyAlignment="1">
      <alignment horizontal="center" vertical="center"/>
    </xf>
    <xf numFmtId="0" fontId="49" fillId="2" borderId="41" xfId="16" applyFont="1" applyFill="1" applyBorder="1" applyAlignment="1">
      <alignment vertical="center"/>
    </xf>
    <xf numFmtId="0" fontId="49" fillId="2" borderId="94" xfId="16" applyFont="1" applyFill="1" applyBorder="1" applyAlignment="1">
      <alignment vertical="center"/>
    </xf>
    <xf numFmtId="0" fontId="49" fillId="2" borderId="43" xfId="16" applyFont="1" applyFill="1" applyBorder="1" applyAlignment="1">
      <alignment horizontal="center" vertical="center"/>
    </xf>
    <xf numFmtId="0" fontId="49" fillId="2" borderId="0" xfId="16" applyFont="1" applyFill="1" applyAlignment="1">
      <alignment vertical="center"/>
    </xf>
    <xf numFmtId="0" fontId="49" fillId="2" borderId="16" xfId="16" applyFont="1" applyFill="1" applyBorder="1" applyAlignment="1">
      <alignment vertical="center"/>
    </xf>
    <xf numFmtId="0" fontId="49" fillId="2" borderId="96" xfId="16" applyFont="1" applyFill="1" applyBorder="1" applyAlignment="1">
      <alignment vertical="center"/>
    </xf>
    <xf numFmtId="0" fontId="49" fillId="2" borderId="21" xfId="16" applyFont="1" applyFill="1" applyBorder="1" applyAlignment="1">
      <alignment vertical="center"/>
    </xf>
    <xf numFmtId="0" fontId="49" fillId="2" borderId="18" xfId="16" applyFont="1" applyFill="1" applyBorder="1" applyAlignment="1">
      <alignment vertical="center"/>
    </xf>
    <xf numFmtId="0" fontId="49" fillId="2" borderId="95" xfId="16" applyFont="1" applyFill="1" applyBorder="1" applyAlignment="1">
      <alignment horizontal="center" vertical="center"/>
    </xf>
    <xf numFmtId="0" fontId="49" fillId="2" borderId="41" xfId="16" applyFont="1" applyFill="1" applyBorder="1" applyAlignment="1">
      <alignment horizontal="center" vertical="center"/>
    </xf>
    <xf numFmtId="0" fontId="49" fillId="2" borderId="42" xfId="16" applyFont="1" applyFill="1" applyBorder="1" applyAlignment="1">
      <alignment horizontal="center" vertical="center"/>
    </xf>
    <xf numFmtId="0" fontId="49" fillId="2" borderId="15" xfId="16" applyFont="1" applyFill="1" applyBorder="1" applyAlignment="1">
      <alignment horizontal="center" vertical="center"/>
    </xf>
    <xf numFmtId="0" fontId="49" fillId="2" borderId="0" xfId="16" applyFont="1" applyFill="1" applyAlignment="1">
      <alignment horizontal="center" vertical="center"/>
    </xf>
    <xf numFmtId="0" fontId="49" fillId="2" borderId="44" xfId="16" applyFont="1" applyFill="1" applyBorder="1" applyAlignment="1">
      <alignment horizontal="center" vertical="center"/>
    </xf>
    <xf numFmtId="0" fontId="49" fillId="2" borderId="17" xfId="16" applyFont="1" applyFill="1" applyBorder="1" applyAlignment="1">
      <alignment horizontal="center" vertical="center"/>
    </xf>
    <xf numFmtId="0" fontId="49" fillId="2" borderId="21" xfId="16" applyFont="1" applyFill="1" applyBorder="1" applyAlignment="1">
      <alignment horizontal="center" vertical="center"/>
    </xf>
    <xf numFmtId="0" fontId="49" fillId="2" borderId="97" xfId="16" applyFont="1" applyFill="1" applyBorder="1" applyAlignment="1">
      <alignment horizontal="center" vertical="center"/>
    </xf>
    <xf numFmtId="0" fontId="138" fillId="2" borderId="43" xfId="12" applyFont="1" applyFill="1" applyBorder="1" applyAlignment="1">
      <alignment horizontal="center" vertical="top" shrinkToFit="1"/>
    </xf>
    <xf numFmtId="0" fontId="138" fillId="2" borderId="0" xfId="12" applyFont="1" applyFill="1" applyBorder="1" applyAlignment="1">
      <alignment horizontal="center" vertical="top" shrinkToFit="1"/>
    </xf>
    <xf numFmtId="0" fontId="12" fillId="2" borderId="0" xfId="16" applyFont="1" applyFill="1" applyAlignment="1">
      <alignment horizontal="center" vertical="center"/>
    </xf>
    <xf numFmtId="3" fontId="7" fillId="2" borderId="0" xfId="0" applyNumberFormat="1" applyFont="1" applyFill="1" applyAlignment="1">
      <alignment horizontal="center" vertical="center" shrinkToFit="1"/>
    </xf>
    <xf numFmtId="179" fontId="90" fillId="2" borderId="11" xfId="16" applyNumberFormat="1" applyFont="1" applyFill="1" applyBorder="1" applyAlignment="1">
      <alignment horizontal="center" vertical="center"/>
    </xf>
    <xf numFmtId="179" fontId="90" fillId="2" borderId="10" xfId="16" applyNumberFormat="1" applyFont="1" applyFill="1" applyBorder="1" applyAlignment="1">
      <alignment horizontal="center" vertical="center"/>
    </xf>
    <xf numFmtId="179" fontId="90" fillId="2" borderId="99" xfId="16" applyNumberFormat="1" applyFont="1" applyFill="1" applyBorder="1" applyAlignment="1">
      <alignment horizontal="center" vertical="center"/>
    </xf>
    <xf numFmtId="0" fontId="90" fillId="2" borderId="11" xfId="16" applyFont="1" applyFill="1" applyBorder="1" applyAlignment="1">
      <alignment vertical="center"/>
    </xf>
    <xf numFmtId="0" fontId="90" fillId="2" borderId="10" xfId="16" applyFont="1" applyFill="1" applyBorder="1" applyAlignment="1">
      <alignment vertical="center"/>
    </xf>
    <xf numFmtId="0" fontId="90" fillId="2" borderId="99" xfId="16" applyFont="1" applyFill="1" applyBorder="1" applyAlignment="1">
      <alignment vertical="center"/>
    </xf>
    <xf numFmtId="0" fontId="90" fillId="2" borderId="43" xfId="16" applyFont="1" applyFill="1" applyBorder="1" applyAlignment="1">
      <alignment horizontal="left" vertical="top" wrapText="1" indent="1"/>
    </xf>
    <xf numFmtId="0" fontId="90" fillId="2" borderId="0" xfId="16" applyFont="1" applyFill="1" applyAlignment="1">
      <alignment horizontal="left" vertical="top" wrapText="1" indent="1"/>
    </xf>
    <xf numFmtId="0" fontId="90" fillId="2" borderId="44" xfId="16" applyFont="1" applyFill="1" applyBorder="1" applyAlignment="1">
      <alignment horizontal="left" vertical="top" wrapText="1" indent="1"/>
    </xf>
    <xf numFmtId="0" fontId="7" fillId="2" borderId="0" xfId="0" applyFont="1" applyFill="1" applyAlignment="1">
      <alignment vertical="top" wrapText="1"/>
    </xf>
    <xf numFmtId="3" fontId="58" fillId="2" borderId="0" xfId="16" applyNumberFormat="1" applyFont="1" applyFill="1" applyAlignment="1">
      <alignment horizontal="center" vertical="center"/>
    </xf>
    <xf numFmtId="177" fontId="90" fillId="2" borderId="11" xfId="16" applyNumberFormat="1" applyFont="1" applyFill="1" applyBorder="1" applyAlignment="1">
      <alignment horizontal="center" vertical="center"/>
    </xf>
    <xf numFmtId="177" fontId="90" fillId="2" borderId="10" xfId="16" applyNumberFormat="1" applyFont="1" applyFill="1" applyBorder="1" applyAlignment="1">
      <alignment horizontal="center" vertical="center"/>
    </xf>
    <xf numFmtId="177" fontId="90" fillId="2" borderId="99" xfId="16" applyNumberFormat="1" applyFont="1" applyFill="1" applyBorder="1" applyAlignment="1">
      <alignment horizontal="center" vertical="center"/>
    </xf>
    <xf numFmtId="176" fontId="58" fillId="2" borderId="0" xfId="0" applyNumberFormat="1" applyFont="1" applyFill="1" applyAlignment="1">
      <alignment horizontal="right" vertical="center" indent="1" shrinkToFit="1"/>
    </xf>
    <xf numFmtId="3" fontId="58" fillId="2" borderId="0" xfId="0" applyNumberFormat="1" applyFont="1" applyFill="1" applyAlignment="1">
      <alignment horizontal="left" vertical="center" indent="1" shrinkToFit="1"/>
    </xf>
    <xf numFmtId="0" fontId="58" fillId="2" borderId="0" xfId="0" applyFont="1" applyFill="1" applyAlignment="1">
      <alignment horizontal="left" vertical="center" indent="1" shrinkToFit="1"/>
    </xf>
    <xf numFmtId="0" fontId="90" fillId="2" borderId="95" xfId="16" applyFont="1" applyFill="1" applyBorder="1" applyAlignment="1">
      <alignment horizontal="center" vertical="center" wrapText="1"/>
    </xf>
    <xf numFmtId="0" fontId="90" fillId="2" borderId="41" xfId="16" applyFont="1" applyFill="1" applyBorder="1" applyAlignment="1">
      <alignment horizontal="center" vertical="center" wrapText="1"/>
    </xf>
    <xf numFmtId="0" fontId="90" fillId="2" borderId="42" xfId="16" applyFont="1" applyFill="1" applyBorder="1" applyAlignment="1">
      <alignment horizontal="center" vertical="center" wrapText="1"/>
    </xf>
    <xf numFmtId="0" fontId="90" fillId="2" borderId="15" xfId="16" applyFont="1" applyFill="1" applyBorder="1" applyAlignment="1">
      <alignment horizontal="center" vertical="center" wrapText="1"/>
    </xf>
    <xf numFmtId="0" fontId="90" fillId="2" borderId="0" xfId="16" applyFont="1" applyFill="1" applyAlignment="1">
      <alignment horizontal="center" vertical="center" wrapText="1"/>
    </xf>
    <xf numFmtId="0" fontId="90" fillId="2" borderId="44" xfId="16" applyFont="1" applyFill="1" applyBorder="1" applyAlignment="1">
      <alignment horizontal="center" vertical="center" wrapText="1"/>
    </xf>
    <xf numFmtId="0" fontId="90" fillId="2" borderId="17" xfId="16" applyFont="1" applyFill="1" applyBorder="1" applyAlignment="1">
      <alignment horizontal="center" vertical="center" wrapText="1"/>
    </xf>
    <xf numFmtId="0" fontId="90" fillId="2" borderId="21" xfId="16" applyFont="1" applyFill="1" applyBorder="1" applyAlignment="1">
      <alignment horizontal="center" vertical="center" wrapText="1"/>
    </xf>
    <xf numFmtId="0" fontId="90" fillId="2" borderId="97" xfId="16" applyFont="1" applyFill="1" applyBorder="1" applyAlignment="1">
      <alignment horizontal="center" vertical="center" wrapText="1"/>
    </xf>
    <xf numFmtId="0" fontId="33" fillId="0" borderId="0" xfId="16" applyAlignment="1">
      <alignment horizontal="center" vertical="center"/>
    </xf>
    <xf numFmtId="0" fontId="33" fillId="0" borderId="16" xfId="16" applyBorder="1" applyAlignment="1">
      <alignment horizontal="center" vertical="center"/>
    </xf>
    <xf numFmtId="0" fontId="109" fillId="0" borderId="15" xfId="16" applyFont="1" applyBorder="1" applyAlignment="1">
      <alignment vertical="center"/>
    </xf>
    <xf numFmtId="0" fontId="109" fillId="0" borderId="0" xfId="16" applyFont="1" applyAlignment="1">
      <alignment vertical="center"/>
    </xf>
    <xf numFmtId="0" fontId="109" fillId="0" borderId="16" xfId="16" applyFont="1" applyBorder="1" applyAlignment="1">
      <alignment vertical="center"/>
    </xf>
    <xf numFmtId="0" fontId="109" fillId="0" borderId="82" xfId="16" applyFont="1" applyBorder="1" applyAlignment="1">
      <alignment vertical="center"/>
    </xf>
    <xf numFmtId="0" fontId="109" fillId="0" borderId="53" xfId="16" applyFont="1" applyBorder="1" applyAlignment="1">
      <alignment vertical="center"/>
    </xf>
    <xf numFmtId="0" fontId="109" fillId="0" borderId="120" xfId="16" applyFont="1" applyBorder="1" applyAlignment="1">
      <alignment vertical="center"/>
    </xf>
    <xf numFmtId="38" fontId="117" fillId="0" borderId="19" xfId="20" applyFont="1" applyBorder="1" applyAlignment="1">
      <alignment horizontal="center" vertical="center"/>
    </xf>
    <xf numFmtId="38" fontId="117" fillId="0" borderId="113" xfId="20" applyFont="1" applyBorder="1" applyAlignment="1">
      <alignment horizontal="center" vertical="center"/>
    </xf>
    <xf numFmtId="38" fontId="117" fillId="2" borderId="19" xfId="20" applyFont="1" applyFill="1" applyBorder="1" applyAlignment="1">
      <alignment horizontal="center" vertical="center" shrinkToFit="1"/>
    </xf>
    <xf numFmtId="38" fontId="117" fillId="2" borderId="113" xfId="20" applyFont="1" applyFill="1" applyBorder="1" applyAlignment="1">
      <alignment horizontal="center" vertical="center" shrinkToFit="1"/>
    </xf>
    <xf numFmtId="38" fontId="117" fillId="2" borderId="19" xfId="20" applyFont="1" applyFill="1" applyBorder="1" applyAlignment="1">
      <alignment horizontal="center" vertical="center"/>
    </xf>
    <xf numFmtId="38" fontId="117" fillId="2" borderId="113" xfId="20" applyFont="1" applyFill="1" applyBorder="1" applyAlignment="1">
      <alignment horizontal="center" vertical="center"/>
    </xf>
    <xf numFmtId="38" fontId="110" fillId="7" borderId="15" xfId="20" applyFont="1" applyFill="1" applyBorder="1" applyAlignment="1">
      <alignment vertical="center"/>
    </xf>
    <xf numFmtId="38" fontId="110" fillId="7" borderId="0" xfId="20" applyFont="1" applyFill="1" applyBorder="1" applyAlignment="1">
      <alignment vertical="center"/>
    </xf>
    <xf numFmtId="38" fontId="110" fillId="7" borderId="16" xfId="20" applyFont="1" applyFill="1" applyBorder="1" applyAlignment="1">
      <alignment vertical="center"/>
    </xf>
    <xf numFmtId="38" fontId="110" fillId="7" borderId="82" xfId="20" applyFont="1" applyFill="1" applyBorder="1" applyAlignment="1">
      <alignment vertical="center"/>
    </xf>
    <xf numFmtId="38" fontId="110" fillId="7" borderId="53" xfId="20" applyFont="1" applyFill="1" applyBorder="1" applyAlignment="1">
      <alignment vertical="center"/>
    </xf>
    <xf numFmtId="38" fontId="110" fillId="7" borderId="120" xfId="20" applyFont="1" applyFill="1" applyBorder="1" applyAlignment="1">
      <alignment vertical="center"/>
    </xf>
    <xf numFmtId="38" fontId="117" fillId="2" borderId="122" xfId="20" applyFont="1" applyFill="1" applyBorder="1" applyAlignment="1">
      <alignment horizontal="center" vertical="center" shrinkToFit="1"/>
    </xf>
    <xf numFmtId="38" fontId="117" fillId="2" borderId="123" xfId="20" applyFont="1" applyFill="1" applyBorder="1" applyAlignment="1">
      <alignment horizontal="center" vertical="center" shrinkToFit="1"/>
    </xf>
    <xf numFmtId="38" fontId="117" fillId="2" borderId="122" xfId="20" applyFont="1" applyFill="1" applyBorder="1" applyAlignment="1">
      <alignment horizontal="center" vertical="center"/>
    </xf>
    <xf numFmtId="38" fontId="117" fillId="2" borderId="123" xfId="20" applyFont="1" applyFill="1" applyBorder="1" applyAlignment="1">
      <alignment horizontal="center" vertical="center"/>
    </xf>
    <xf numFmtId="38" fontId="117" fillId="0" borderId="53" xfId="20" applyFont="1" applyBorder="1" applyAlignment="1">
      <alignment horizontal="center" vertical="center"/>
    </xf>
    <xf numFmtId="38" fontId="117" fillId="0" borderId="120" xfId="20" applyFont="1" applyBorder="1" applyAlignment="1">
      <alignment horizontal="center" vertical="center"/>
    </xf>
    <xf numFmtId="0" fontId="112" fillId="0" borderId="95" xfId="16" applyFont="1" applyBorder="1" applyAlignment="1">
      <alignment horizontal="center" vertical="center" wrapText="1"/>
    </xf>
    <xf numFmtId="0" fontId="112" fillId="0" borderId="41" xfId="16" applyFont="1" applyBorder="1" applyAlignment="1">
      <alignment horizontal="center" vertical="center" wrapText="1"/>
    </xf>
    <xf numFmtId="0" fontId="112" fillId="0" borderId="94" xfId="16" applyFont="1" applyBorder="1" applyAlignment="1">
      <alignment horizontal="center" vertical="center" wrapText="1"/>
    </xf>
    <xf numFmtId="0" fontId="112" fillId="0" borderId="15" xfId="16" applyFont="1" applyBorder="1" applyAlignment="1">
      <alignment horizontal="center" vertical="center" wrapText="1"/>
    </xf>
    <xf numFmtId="0" fontId="112" fillId="0" borderId="0" xfId="16" applyFont="1" applyAlignment="1">
      <alignment horizontal="center" vertical="center" wrapText="1"/>
    </xf>
    <xf numFmtId="0" fontId="112" fillId="0" borderId="16" xfId="16" applyFont="1" applyBorder="1" applyAlignment="1">
      <alignment horizontal="center" vertical="center" wrapText="1"/>
    </xf>
    <xf numFmtId="0" fontId="112" fillId="0" borderId="17" xfId="16" applyFont="1" applyBorder="1" applyAlignment="1">
      <alignment horizontal="center" vertical="center" wrapText="1"/>
    </xf>
    <xf numFmtId="0" fontId="112" fillId="0" borderId="21" xfId="16" applyFont="1" applyBorder="1" applyAlignment="1">
      <alignment horizontal="center" vertical="center" wrapText="1"/>
    </xf>
    <xf numFmtId="0" fontId="112" fillId="0" borderId="18" xfId="16" applyFont="1" applyBorder="1" applyAlignment="1">
      <alignment horizontal="center" vertical="center" wrapText="1"/>
    </xf>
    <xf numFmtId="0" fontId="112" fillId="0" borderId="95" xfId="16" applyFont="1" applyBorder="1" applyAlignment="1">
      <alignment horizontal="center" vertical="center"/>
    </xf>
    <xf numFmtId="0" fontId="112" fillId="0" borderId="41" xfId="16" applyFont="1" applyBorder="1" applyAlignment="1">
      <alignment horizontal="center" vertical="center"/>
    </xf>
    <xf numFmtId="0" fontId="112" fillId="0" borderId="94" xfId="16" applyFont="1" applyBorder="1" applyAlignment="1">
      <alignment horizontal="center" vertical="center"/>
    </xf>
    <xf numFmtId="38" fontId="117" fillId="0" borderId="19" xfId="20" applyFont="1" applyBorder="1" applyAlignment="1">
      <alignment horizontal="center" vertical="center" shrinkToFit="1"/>
    </xf>
    <xf numFmtId="38" fontId="117" fillId="0" borderId="113" xfId="20" applyFont="1" applyBorder="1" applyAlignment="1">
      <alignment horizontal="center" vertical="center" shrinkToFit="1"/>
    </xf>
    <xf numFmtId="0" fontId="112" fillId="0" borderId="15" xfId="16" applyFont="1" applyBorder="1" applyAlignment="1">
      <alignment horizontal="center" vertical="center"/>
    </xf>
    <xf numFmtId="0" fontId="112" fillId="0" borderId="0" xfId="16" applyFont="1" applyAlignment="1">
      <alignment horizontal="center" vertical="center"/>
    </xf>
    <xf numFmtId="0" fontId="112" fillId="0" borderId="16" xfId="16" applyFont="1" applyBorder="1" applyAlignment="1">
      <alignment horizontal="center" vertical="center"/>
    </xf>
    <xf numFmtId="38" fontId="117" fillId="0" borderId="115" xfId="20" applyFont="1" applyBorder="1" applyAlignment="1">
      <alignment horizontal="center" vertical="center" shrinkToFit="1"/>
    </xf>
    <xf numFmtId="38" fontId="117" fillId="0" borderId="116" xfId="20" applyFont="1" applyBorder="1" applyAlignment="1">
      <alignment horizontal="center" vertical="center" shrinkToFit="1"/>
    </xf>
    <xf numFmtId="38" fontId="117" fillId="0" borderId="115" xfId="20" applyFont="1" applyBorder="1" applyAlignment="1">
      <alignment horizontal="center" vertical="center"/>
    </xf>
    <xf numFmtId="38" fontId="117" fillId="0" borderId="116" xfId="20" applyFont="1" applyBorder="1" applyAlignment="1">
      <alignment horizontal="center" vertical="center"/>
    </xf>
    <xf numFmtId="38" fontId="110" fillId="0" borderId="15" xfId="20" applyFont="1" applyBorder="1" applyAlignment="1">
      <alignment vertical="center"/>
    </xf>
    <xf numFmtId="38" fontId="110" fillId="0" borderId="0" xfId="20" applyFont="1" applyBorder="1" applyAlignment="1">
      <alignment vertical="center"/>
    </xf>
    <xf numFmtId="38" fontId="110" fillId="0" borderId="16" xfId="20" applyFont="1" applyBorder="1" applyAlignment="1">
      <alignment vertical="center"/>
    </xf>
    <xf numFmtId="0" fontId="111" fillId="7" borderId="0" xfId="16" applyFont="1" applyFill="1" applyAlignment="1">
      <alignment horizontal="center" vertical="center"/>
    </xf>
    <xf numFmtId="0" fontId="109" fillId="0" borderId="40" xfId="16" applyFont="1" applyBorder="1" applyAlignment="1">
      <alignment horizontal="center" vertical="center" wrapText="1"/>
    </xf>
    <xf numFmtId="0" fontId="109" fillId="0" borderId="41" xfId="16" applyFont="1" applyBorder="1" applyAlignment="1">
      <alignment horizontal="center" vertical="center" wrapText="1"/>
    </xf>
    <xf numFmtId="0" fontId="109" fillId="0" borderId="94" xfId="16" applyFont="1" applyBorder="1" applyAlignment="1">
      <alignment horizontal="center" vertical="center" wrapText="1"/>
    </xf>
    <xf numFmtId="0" fontId="109" fillId="0" borderId="43" xfId="16" applyFont="1" applyBorder="1" applyAlignment="1">
      <alignment horizontal="center" vertical="center" wrapText="1"/>
    </xf>
    <xf numFmtId="0" fontId="109" fillId="0" borderId="0" xfId="16" applyFont="1" applyAlignment="1">
      <alignment horizontal="center" vertical="center" wrapText="1"/>
    </xf>
    <xf numFmtId="0" fontId="109" fillId="0" borderId="16" xfId="16" applyFont="1" applyBorder="1" applyAlignment="1">
      <alignment horizontal="center" vertical="center" wrapText="1"/>
    </xf>
    <xf numFmtId="0" fontId="109" fillId="0" borderId="52" xfId="16" applyFont="1" applyBorder="1" applyAlignment="1">
      <alignment horizontal="center" vertical="center" wrapText="1"/>
    </xf>
    <xf numFmtId="0" fontId="109" fillId="0" borderId="53" xfId="16" applyFont="1" applyBorder="1" applyAlignment="1">
      <alignment horizontal="center" vertical="center" wrapText="1"/>
    </xf>
    <xf numFmtId="0" fontId="109" fillId="0" borderId="120" xfId="16" applyFont="1" applyBorder="1" applyAlignment="1">
      <alignment horizontal="center" vertical="center" wrapText="1"/>
    </xf>
    <xf numFmtId="0" fontId="114" fillId="0" borderId="95" xfId="16" applyFont="1" applyBorder="1" applyAlignment="1">
      <alignment horizontal="center" vertical="center"/>
    </xf>
    <xf numFmtId="0" fontId="114" fillId="0" borderId="41" xfId="16" applyFont="1" applyBorder="1" applyAlignment="1">
      <alignment horizontal="center" vertical="center"/>
    </xf>
    <xf numFmtId="0" fontId="114" fillId="0" borderId="94" xfId="16" applyFont="1" applyBorder="1" applyAlignment="1">
      <alignment horizontal="center" vertical="center"/>
    </xf>
    <xf numFmtId="0" fontId="114" fillId="0" borderId="15" xfId="16" applyFont="1" applyBorder="1" applyAlignment="1">
      <alignment horizontal="center" vertical="center"/>
    </xf>
    <xf numFmtId="0" fontId="114" fillId="0" borderId="0" xfId="16" applyFont="1" applyAlignment="1">
      <alignment horizontal="center" vertical="center"/>
    </xf>
    <xf numFmtId="0" fontId="114" fillId="0" borderId="16" xfId="16" applyFont="1" applyBorder="1" applyAlignment="1">
      <alignment horizontal="center" vertical="center"/>
    </xf>
    <xf numFmtId="0" fontId="114" fillId="0" borderId="82" xfId="16" applyFont="1" applyBorder="1" applyAlignment="1">
      <alignment horizontal="center" vertical="center"/>
    </xf>
    <xf numFmtId="0" fontId="114" fillId="0" borderId="53" xfId="16" applyFont="1" applyBorder="1" applyAlignment="1">
      <alignment horizontal="center" vertical="center"/>
    </xf>
    <xf numFmtId="0" fontId="114" fillId="0" borderId="120" xfId="16" applyFont="1" applyBorder="1" applyAlignment="1">
      <alignment horizontal="center" vertical="center"/>
    </xf>
    <xf numFmtId="0" fontId="109" fillId="0" borderId="95" xfId="16" applyFont="1" applyBorder="1" applyAlignment="1">
      <alignment vertical="center"/>
    </xf>
    <xf numFmtId="0" fontId="109" fillId="0" borderId="41" xfId="16" applyFont="1" applyBorder="1" applyAlignment="1">
      <alignment vertical="center"/>
    </xf>
    <xf numFmtId="0" fontId="109" fillId="0" borderId="94" xfId="16" applyFont="1" applyBorder="1" applyAlignment="1">
      <alignment vertical="center"/>
    </xf>
    <xf numFmtId="0" fontId="112" fillId="0" borderId="82" xfId="16" applyFont="1" applyBorder="1" applyAlignment="1">
      <alignment horizontal="center" vertical="center" wrapText="1"/>
    </xf>
    <xf numFmtId="0" fontId="112" fillId="0" borderId="53" xfId="16" applyFont="1" applyBorder="1" applyAlignment="1">
      <alignment horizontal="center" vertical="center" wrapText="1"/>
    </xf>
    <xf numFmtId="0" fontId="112" fillId="0" borderId="120" xfId="16" applyFont="1" applyBorder="1" applyAlignment="1">
      <alignment horizontal="center" vertical="center" wrapText="1"/>
    </xf>
    <xf numFmtId="38" fontId="110" fillId="7" borderId="111" xfId="20" applyFont="1" applyFill="1" applyBorder="1" applyAlignment="1">
      <alignment vertical="center"/>
    </xf>
    <xf numFmtId="38" fontId="110" fillId="7" borderId="2" xfId="20" applyFont="1" applyFill="1" applyBorder="1" applyAlignment="1">
      <alignment vertical="center"/>
    </xf>
    <xf numFmtId="38" fontId="110" fillId="0" borderId="17" xfId="20" applyFont="1" applyBorder="1" applyAlignment="1">
      <alignment vertical="center"/>
    </xf>
    <xf numFmtId="38" fontId="110" fillId="0" borderId="21" xfId="20" applyFont="1" applyBorder="1" applyAlignment="1">
      <alignment vertical="center"/>
    </xf>
    <xf numFmtId="38" fontId="110" fillId="0" borderId="18" xfId="20" applyFont="1" applyBorder="1" applyAlignment="1">
      <alignment vertical="center"/>
    </xf>
    <xf numFmtId="38" fontId="110" fillId="7" borderId="17" xfId="20" applyFont="1" applyFill="1" applyBorder="1" applyAlignment="1">
      <alignment vertical="center"/>
    </xf>
    <xf numFmtId="38" fontId="110" fillId="7" borderId="21" xfId="20" applyFont="1" applyFill="1" applyBorder="1" applyAlignment="1">
      <alignment vertical="center"/>
    </xf>
    <xf numFmtId="38" fontId="110" fillId="7" borderId="18" xfId="20" applyFont="1" applyFill="1" applyBorder="1" applyAlignment="1">
      <alignment vertical="center"/>
    </xf>
    <xf numFmtId="0" fontId="111" fillId="7" borderId="21" xfId="16" applyFont="1" applyFill="1" applyBorder="1" applyAlignment="1">
      <alignment horizontal="center" vertical="center"/>
    </xf>
    <xf numFmtId="0" fontId="115" fillId="7" borderId="109" xfId="16" applyFont="1" applyFill="1" applyBorder="1" applyAlignment="1">
      <alignment vertical="center"/>
    </xf>
    <xf numFmtId="0" fontId="115" fillId="7" borderId="110" xfId="16" applyFont="1" applyFill="1" applyBorder="1" applyAlignment="1">
      <alignment vertical="center"/>
    </xf>
    <xf numFmtId="0" fontId="109" fillId="0" borderId="13" xfId="16" applyFont="1" applyBorder="1" applyAlignment="1">
      <alignment vertical="center"/>
    </xf>
    <xf numFmtId="0" fontId="109" fillId="0" borderId="20" xfId="16" applyFont="1" applyBorder="1" applyAlignment="1">
      <alignment vertical="center"/>
    </xf>
    <xf numFmtId="38" fontId="109" fillId="0" borderId="13" xfId="16" applyNumberFormat="1" applyFont="1" applyBorder="1" applyAlignment="1">
      <alignment horizontal="center" vertical="center"/>
    </xf>
    <xf numFmtId="0" fontId="109" fillId="0" borderId="20" xfId="16" applyFont="1" applyBorder="1" applyAlignment="1">
      <alignment horizontal="center" vertical="center"/>
    </xf>
    <xf numFmtId="0" fontId="109" fillId="0" borderId="17" xfId="16" applyFont="1" applyBorder="1" applyAlignment="1">
      <alignment horizontal="center" vertical="center"/>
    </xf>
    <xf numFmtId="0" fontId="109" fillId="0" borderId="21" xfId="16" applyFont="1" applyBorder="1" applyAlignment="1">
      <alignment horizontal="center" vertical="center"/>
    </xf>
    <xf numFmtId="0" fontId="109" fillId="0" borderId="18" xfId="16" applyFont="1" applyBorder="1" applyAlignment="1">
      <alignment horizontal="center" vertical="center"/>
    </xf>
    <xf numFmtId="0" fontId="109" fillId="0" borderId="11" xfId="16" applyFont="1" applyBorder="1" applyAlignment="1">
      <alignment horizontal="center" vertical="center"/>
    </xf>
    <xf numFmtId="0" fontId="109" fillId="0" borderId="10" xfId="16" applyFont="1" applyBorder="1" applyAlignment="1">
      <alignment horizontal="center" vertical="center"/>
    </xf>
    <xf numFmtId="0" fontId="109" fillId="0" borderId="12" xfId="16" applyFont="1" applyBorder="1" applyAlignment="1">
      <alignment horizontal="center" vertical="center"/>
    </xf>
    <xf numFmtId="0" fontId="33" fillId="0" borderId="0" xfId="16" applyAlignment="1">
      <alignment horizontal="distributed" vertical="center"/>
    </xf>
    <xf numFmtId="49" fontId="111" fillId="6" borderId="53" xfId="16" applyNumberFormat="1" applyFont="1" applyFill="1" applyBorder="1" applyAlignment="1">
      <alignment horizontal="left" vertical="center"/>
    </xf>
    <xf numFmtId="49" fontId="111" fillId="6" borderId="54" xfId="16" applyNumberFormat="1" applyFont="1" applyFill="1" applyBorder="1" applyAlignment="1">
      <alignment horizontal="left" vertical="center"/>
    </xf>
    <xf numFmtId="0" fontId="111" fillId="6" borderId="53" xfId="16" applyFont="1" applyFill="1" applyBorder="1" applyAlignment="1">
      <alignment horizontal="center" vertical="center"/>
    </xf>
    <xf numFmtId="0" fontId="109" fillId="0" borderId="15" xfId="16" applyFont="1" applyBorder="1" applyAlignment="1">
      <alignment horizontal="center" vertical="center"/>
    </xf>
    <xf numFmtId="0" fontId="109" fillId="0" borderId="0" xfId="16" applyFont="1" applyAlignment="1">
      <alignment horizontal="center" vertical="center"/>
    </xf>
    <xf numFmtId="0" fontId="109" fillId="0" borderId="16" xfId="16" applyFont="1" applyBorder="1" applyAlignment="1">
      <alignment horizontal="center" vertical="center"/>
    </xf>
    <xf numFmtId="0" fontId="109" fillId="0" borderId="13" xfId="16" applyFont="1" applyBorder="1" applyAlignment="1">
      <alignment horizontal="center" vertical="center"/>
    </xf>
    <xf numFmtId="0" fontId="109" fillId="0" borderId="14" xfId="16" applyFont="1" applyBorder="1" applyAlignment="1">
      <alignment horizontal="center" vertical="center"/>
    </xf>
    <xf numFmtId="0" fontId="81" fillId="0" borderId="0" xfId="16" applyFont="1" applyAlignment="1">
      <alignment horizontal="center" vertical="center"/>
    </xf>
    <xf numFmtId="0" fontId="110" fillId="7" borderId="20" xfId="16" applyFont="1" applyFill="1" applyBorder="1" applyAlignment="1">
      <alignment horizontal="left" vertical="center"/>
    </xf>
    <xf numFmtId="0" fontId="110" fillId="7" borderId="107" xfId="16" applyFont="1" applyFill="1" applyBorder="1" applyAlignment="1">
      <alignment horizontal="left" vertical="center"/>
    </xf>
    <xf numFmtId="0" fontId="110" fillId="7" borderId="53" xfId="16" applyFont="1" applyFill="1" applyBorder="1" applyAlignment="1">
      <alignment horizontal="left" vertical="center"/>
    </xf>
    <xf numFmtId="0" fontId="110" fillId="7" borderId="54" xfId="16" applyFont="1" applyFill="1" applyBorder="1" applyAlignment="1">
      <alignment horizontal="left" vertical="center"/>
    </xf>
    <xf numFmtId="0" fontId="111" fillId="6" borderId="41" xfId="16" applyFont="1" applyFill="1" applyBorder="1" applyAlignment="1">
      <alignment horizontal="center" vertical="center"/>
    </xf>
    <xf numFmtId="0" fontId="33" fillId="0" borderId="20" xfId="16" applyBorder="1" applyAlignment="1">
      <alignment horizontal="distributed" vertical="center"/>
    </xf>
    <xf numFmtId="0" fontId="111" fillId="6" borderId="0" xfId="16" applyFont="1" applyFill="1" applyAlignment="1">
      <alignment horizontal="center" vertical="center"/>
    </xf>
    <xf numFmtId="0" fontId="111" fillId="6" borderId="0" xfId="16" applyFont="1" applyFill="1" applyAlignment="1">
      <alignment horizontal="left" vertical="center"/>
    </xf>
    <xf numFmtId="38" fontId="117" fillId="2" borderId="115" xfId="20" applyFont="1" applyFill="1" applyBorder="1" applyAlignment="1">
      <alignment horizontal="center" vertical="center" shrinkToFit="1"/>
    </xf>
    <xf numFmtId="38" fontId="117" fillId="2" borderId="116" xfId="20" applyFont="1" applyFill="1" applyBorder="1" applyAlignment="1">
      <alignment horizontal="center" vertical="center" shrinkToFit="1"/>
    </xf>
    <xf numFmtId="38" fontId="117" fillId="2" borderId="115" xfId="20" applyFont="1" applyFill="1" applyBorder="1" applyAlignment="1">
      <alignment horizontal="center" vertical="center"/>
    </xf>
    <xf numFmtId="38" fontId="117" fillId="2" borderId="116" xfId="20" applyFont="1" applyFill="1" applyBorder="1" applyAlignment="1">
      <alignment horizontal="center" vertical="center"/>
    </xf>
    <xf numFmtId="0" fontId="109" fillId="7" borderId="13" xfId="16" applyFont="1" applyFill="1" applyBorder="1" applyAlignment="1">
      <alignment vertical="center"/>
    </xf>
    <xf numFmtId="0" fontId="109" fillId="7" borderId="20" xfId="16" applyFont="1" applyFill="1" applyBorder="1" applyAlignment="1">
      <alignment vertical="center"/>
    </xf>
    <xf numFmtId="0" fontId="127" fillId="2" borderId="43" xfId="12" applyFont="1" applyFill="1" applyBorder="1" applyAlignment="1">
      <alignment horizontal="center" vertical="top" shrinkToFit="1"/>
    </xf>
    <xf numFmtId="0" fontId="127" fillId="2" borderId="0" xfId="12" applyFont="1" applyFill="1" applyBorder="1" applyAlignment="1">
      <alignment horizontal="center" vertical="top" shrinkToFit="1"/>
    </xf>
    <xf numFmtId="0" fontId="55" fillId="6" borderId="9" xfId="13" applyFill="1" applyBorder="1" applyAlignment="1">
      <alignment horizontal="center" vertical="center"/>
    </xf>
    <xf numFmtId="0" fontId="55" fillId="6" borderId="11" xfId="13" applyFill="1" applyBorder="1" applyAlignment="1">
      <alignment horizontal="center" vertical="center"/>
    </xf>
    <xf numFmtId="0" fontId="55" fillId="6" borderId="12" xfId="13" applyFill="1" applyBorder="1" applyAlignment="1">
      <alignment horizontal="center" vertical="center"/>
    </xf>
    <xf numFmtId="0" fontId="55" fillId="0" borderId="9" xfId="13" applyBorder="1" applyAlignment="1">
      <alignment horizontal="left" vertical="center" wrapText="1"/>
    </xf>
    <xf numFmtId="0" fontId="55" fillId="0" borderId="9" xfId="13" applyBorder="1" applyAlignment="1">
      <alignment horizontal="left" vertical="center"/>
    </xf>
    <xf numFmtId="0" fontId="55" fillId="6" borderId="0" xfId="13" applyFill="1" applyAlignment="1">
      <alignment horizontal="center" vertical="center"/>
    </xf>
    <xf numFmtId="0" fontId="55" fillId="0" borderId="21" xfId="13" applyBorder="1" applyAlignment="1">
      <alignment horizontal="center" vertical="center"/>
    </xf>
    <xf numFmtId="0" fontId="55" fillId="0" borderId="11" xfId="13" applyBorder="1" applyAlignment="1">
      <alignment horizontal="left" vertical="center"/>
    </xf>
    <xf numFmtId="0" fontId="55" fillId="0" borderId="10" xfId="13" applyBorder="1" applyAlignment="1">
      <alignment horizontal="left" vertical="center"/>
    </xf>
    <xf numFmtId="0" fontId="55" fillId="0" borderId="12" xfId="13" applyBorder="1" applyAlignment="1">
      <alignment horizontal="left" vertical="center"/>
    </xf>
    <xf numFmtId="0" fontId="123" fillId="6" borderId="0" xfId="13" applyFont="1" applyFill="1" applyAlignment="1">
      <alignment horizontal="center" shrinkToFit="1"/>
    </xf>
    <xf numFmtId="0" fontId="123" fillId="6" borderId="21" xfId="13" applyFont="1" applyFill="1" applyBorder="1" applyAlignment="1">
      <alignment horizontal="center" shrinkToFit="1"/>
    </xf>
    <xf numFmtId="0" fontId="120" fillId="6" borderId="21" xfId="13" applyFont="1" applyFill="1" applyBorder="1" applyAlignment="1">
      <alignment horizontal="center" vertical="center" shrinkToFit="1"/>
    </xf>
    <xf numFmtId="0" fontId="55" fillId="6" borderId="0" xfId="13" applyFill="1" applyAlignment="1">
      <alignment horizontal="center" shrinkToFit="1"/>
    </xf>
    <xf numFmtId="0" fontId="55" fillId="6" borderId="21" xfId="13" applyFill="1" applyBorder="1" applyAlignment="1">
      <alignment horizontal="center" shrinkToFit="1"/>
    </xf>
    <xf numFmtId="0" fontId="121" fillId="0" borderId="0" xfId="13" applyFont="1" applyAlignment="1">
      <alignment horizontal="center" vertical="center"/>
    </xf>
    <xf numFmtId="0" fontId="108" fillId="6" borderId="21" xfId="13" applyFont="1" applyFill="1" applyBorder="1" applyAlignment="1">
      <alignment vertical="center"/>
    </xf>
    <xf numFmtId="0" fontId="108" fillId="6" borderId="106" xfId="13" applyFont="1" applyFill="1" applyBorder="1" applyAlignment="1">
      <alignment horizontal="left" vertical="center"/>
    </xf>
    <xf numFmtId="0" fontId="108" fillId="6" borderId="106" xfId="13" applyFont="1" applyFill="1" applyBorder="1" applyAlignment="1">
      <alignment horizontal="center" vertical="center"/>
    </xf>
    <xf numFmtId="0" fontId="108" fillId="0" borderId="21" xfId="13" applyFont="1" applyBorder="1" applyAlignment="1">
      <alignment vertical="center"/>
    </xf>
    <xf numFmtId="0" fontId="108" fillId="6" borderId="21" xfId="13" applyFont="1" applyFill="1" applyBorder="1" applyAlignment="1">
      <alignment vertical="center" shrinkToFit="1"/>
    </xf>
    <xf numFmtId="0" fontId="108" fillId="6" borderId="106" xfId="13" applyFont="1" applyFill="1" applyBorder="1" applyAlignment="1">
      <alignment horizontal="left" vertical="center" indent="1" shrinkToFit="1"/>
    </xf>
    <xf numFmtId="0" fontId="124" fillId="2" borderId="43" xfId="12" applyFont="1" applyFill="1" applyBorder="1" applyAlignment="1">
      <alignment horizontal="center" vertical="top" shrinkToFit="1"/>
    </xf>
    <xf numFmtId="0" fontId="124" fillId="2" borderId="0" xfId="12" applyFont="1" applyFill="1" applyBorder="1" applyAlignment="1">
      <alignment horizontal="center" vertical="top" shrinkToFit="1"/>
    </xf>
    <xf numFmtId="0" fontId="107" fillId="0" borderId="0" xfId="13" applyFont="1" applyAlignment="1">
      <alignment horizontal="center" vertical="center"/>
    </xf>
    <xf numFmtId="0" fontId="108" fillId="6" borderId="0" xfId="13" applyFont="1" applyFill="1" applyAlignment="1">
      <alignment vertical="center"/>
    </xf>
    <xf numFmtId="0" fontId="33" fillId="0" borderId="21" xfId="16" applyBorder="1" applyAlignment="1">
      <alignment horizontal="distributed" vertical="center"/>
    </xf>
    <xf numFmtId="0" fontId="80" fillId="6" borderId="21" xfId="16" applyFont="1" applyFill="1" applyBorder="1" applyAlignment="1">
      <alignment horizontal="left" vertical="center"/>
    </xf>
    <xf numFmtId="0" fontId="33" fillId="0" borderId="10" xfId="16" applyBorder="1" applyAlignment="1">
      <alignment horizontal="distributed" vertical="center" wrapText="1"/>
    </xf>
    <xf numFmtId="0" fontId="116" fillId="0" borderId="10" xfId="16" applyFont="1" applyBorder="1" applyAlignment="1">
      <alignment horizontal="distributed" vertical="center" wrapText="1"/>
    </xf>
    <xf numFmtId="49" fontId="117" fillId="6" borderId="10" xfId="16" applyNumberFormat="1" applyFont="1" applyFill="1" applyBorder="1" applyAlignment="1">
      <alignment horizontal="left" vertical="center"/>
    </xf>
    <xf numFmtId="0" fontId="117" fillId="7" borderId="0" xfId="16" applyFont="1" applyFill="1" applyAlignment="1">
      <alignment horizontal="center" vertical="center"/>
    </xf>
    <xf numFmtId="0" fontId="118" fillId="0" borderId="44" xfId="16" applyFont="1" applyBorder="1" applyAlignment="1">
      <alignment horizontal="center" vertical="center"/>
    </xf>
    <xf numFmtId="0" fontId="33" fillId="0" borderId="40" xfId="16" applyBorder="1" applyAlignment="1">
      <alignment horizontal="left" vertical="center"/>
    </xf>
    <xf numFmtId="0" fontId="33" fillId="0" borderId="41" xfId="16" applyBorder="1" applyAlignment="1">
      <alignment horizontal="left" vertical="center"/>
    </xf>
    <xf numFmtId="0" fontId="33" fillId="0" borderId="43" xfId="16" applyBorder="1" applyAlignment="1">
      <alignment horizontal="left" vertical="center"/>
    </xf>
    <xf numFmtId="0" fontId="33" fillId="0" borderId="0" xfId="16" applyAlignment="1">
      <alignment horizontal="left" vertical="center"/>
    </xf>
    <xf numFmtId="0" fontId="33" fillId="0" borderId="41" xfId="16" applyBorder="1" applyAlignment="1">
      <alignment horizontal="center" vertical="center"/>
    </xf>
    <xf numFmtId="0" fontId="117" fillId="6" borderId="41" xfId="16" applyFont="1" applyFill="1" applyBorder="1" applyAlignment="1">
      <alignment horizontal="center" vertical="center"/>
    </xf>
    <xf numFmtId="0" fontId="117" fillId="6" borderId="0" xfId="16" applyFont="1" applyFill="1" applyAlignment="1">
      <alignment horizontal="center" vertical="center"/>
    </xf>
    <xf numFmtId="0" fontId="33" fillId="0" borderId="13" xfId="16" applyBorder="1" applyAlignment="1">
      <alignment vertical="center"/>
    </xf>
    <xf numFmtId="0" fontId="33" fillId="0" borderId="20" xfId="16" applyBorder="1" applyAlignment="1">
      <alignment vertical="center"/>
    </xf>
    <xf numFmtId="0" fontId="33" fillId="0" borderId="15" xfId="16" applyBorder="1" applyAlignment="1">
      <alignment vertical="center"/>
    </xf>
    <xf numFmtId="0" fontId="33" fillId="0" borderId="0" xfId="16" applyAlignment="1">
      <alignment vertical="center"/>
    </xf>
    <xf numFmtId="0" fontId="80" fillId="7" borderId="20" xfId="16" applyFont="1" applyFill="1" applyBorder="1" applyAlignment="1">
      <alignment horizontal="left" vertical="center" shrinkToFit="1"/>
    </xf>
    <xf numFmtId="0" fontId="80" fillId="7" borderId="107" xfId="16" applyFont="1" applyFill="1" applyBorder="1" applyAlignment="1">
      <alignment horizontal="left" vertical="center" shrinkToFit="1"/>
    </xf>
    <xf numFmtId="0" fontId="80" fillId="7" borderId="53" xfId="16" applyFont="1" applyFill="1" applyBorder="1" applyAlignment="1">
      <alignment horizontal="left" vertical="center" shrinkToFit="1"/>
    </xf>
    <xf numFmtId="0" fontId="80" fillId="7" borderId="54" xfId="16" applyFont="1" applyFill="1" applyBorder="1" applyAlignment="1">
      <alignment horizontal="left" vertical="center" shrinkToFit="1"/>
    </xf>
    <xf numFmtId="0" fontId="33" fillId="0" borderId="40" xfId="16" applyBorder="1" applyAlignment="1">
      <alignment horizontal="center" vertical="center" wrapText="1"/>
    </xf>
    <xf numFmtId="0" fontId="33" fillId="0" borderId="41" xfId="16" applyBorder="1" applyAlignment="1">
      <alignment horizontal="center" vertical="center" wrapText="1"/>
    </xf>
    <xf numFmtId="0" fontId="33" fillId="0" borderId="43" xfId="16" applyBorder="1" applyAlignment="1">
      <alignment horizontal="center" vertical="center" wrapText="1"/>
    </xf>
    <xf numFmtId="0" fontId="33" fillId="0" borderId="0" xfId="16" applyAlignment="1">
      <alignment horizontal="center" vertical="center" wrapText="1"/>
    </xf>
    <xf numFmtId="0" fontId="33" fillId="0" borderId="52" xfId="16" applyBorder="1" applyAlignment="1">
      <alignment horizontal="center" vertical="center" wrapText="1"/>
    </xf>
    <xf numFmtId="0" fontId="33" fillId="0" borderId="53" xfId="16" applyBorder="1" applyAlignment="1">
      <alignment horizontal="center" vertical="center" wrapText="1"/>
    </xf>
    <xf numFmtId="0" fontId="113" fillId="0" borderId="0" xfId="16" applyFont="1" applyAlignment="1">
      <alignment horizontal="left" vertical="center"/>
    </xf>
    <xf numFmtId="0" fontId="33" fillId="0" borderId="52" xfId="16" applyBorder="1" applyAlignment="1">
      <alignment horizontal="left" vertical="center"/>
    </xf>
    <xf numFmtId="0" fontId="33" fillId="0" borderId="53" xfId="16" applyBorder="1" applyAlignment="1">
      <alignment horizontal="left" vertical="center"/>
    </xf>
    <xf numFmtId="49" fontId="117" fillId="6" borderId="0" xfId="16" applyNumberFormat="1" applyFont="1" applyFill="1" applyAlignment="1">
      <alignment horizontal="left" vertical="center"/>
    </xf>
    <xf numFmtId="49" fontId="117" fillId="6" borderId="44" xfId="16" applyNumberFormat="1" applyFont="1" applyFill="1" applyBorder="1" applyAlignment="1">
      <alignment horizontal="left" vertical="center"/>
    </xf>
    <xf numFmtId="49" fontId="117" fillId="6" borderId="53" xfId="16" applyNumberFormat="1" applyFont="1" applyFill="1" applyBorder="1" applyAlignment="1">
      <alignment horizontal="left" vertical="center"/>
    </xf>
    <xf numFmtId="49" fontId="117" fillId="6" borderId="54" xfId="16" applyNumberFormat="1" applyFont="1" applyFill="1" applyBorder="1" applyAlignment="1">
      <alignment horizontal="left" vertical="center"/>
    </xf>
    <xf numFmtId="0" fontId="33" fillId="0" borderId="15" xfId="16" applyBorder="1" applyAlignment="1">
      <alignment horizontal="center" vertical="center"/>
    </xf>
    <xf numFmtId="0" fontId="33" fillId="0" borderId="124" xfId="16" applyBorder="1" applyAlignment="1">
      <alignment horizontal="center" vertical="center"/>
    </xf>
    <xf numFmtId="0" fontId="33" fillId="0" borderId="125" xfId="16" applyBorder="1" applyAlignment="1">
      <alignment horizontal="center" vertical="center"/>
    </xf>
    <xf numFmtId="0" fontId="33" fillId="0" borderId="126" xfId="16" applyBorder="1" applyAlignment="1">
      <alignment horizontal="center" vertical="center"/>
    </xf>
    <xf numFmtId="0" fontId="33" fillId="0" borderId="11" xfId="16" applyBorder="1" applyAlignment="1">
      <alignment horizontal="center" vertical="center"/>
    </xf>
    <xf numFmtId="0" fontId="33" fillId="0" borderId="10" xfId="16" applyBorder="1" applyAlignment="1">
      <alignment horizontal="center" vertical="center"/>
    </xf>
    <xf numFmtId="0" fontId="33" fillId="0" borderId="12" xfId="16" applyBorder="1" applyAlignment="1">
      <alignment horizontal="center" vertical="center"/>
    </xf>
    <xf numFmtId="0" fontId="33" fillId="0" borderId="13" xfId="16" applyBorder="1" applyAlignment="1">
      <alignment horizontal="center" vertical="center"/>
    </xf>
    <xf numFmtId="0" fontId="33" fillId="0" borderId="20" xfId="16" applyBorder="1" applyAlignment="1">
      <alignment horizontal="center" vertical="center"/>
    </xf>
    <xf numFmtId="0" fontId="33" fillId="0" borderId="14" xfId="16" applyBorder="1" applyAlignment="1">
      <alignment horizontal="center" vertical="center"/>
    </xf>
    <xf numFmtId="0" fontId="33" fillId="0" borderId="17" xfId="16" applyBorder="1" applyAlignment="1">
      <alignment horizontal="center" vertical="center"/>
    </xf>
    <xf numFmtId="0" fontId="33" fillId="0" borderId="21" xfId="16" applyBorder="1" applyAlignment="1">
      <alignment horizontal="center" vertical="center"/>
    </xf>
    <xf numFmtId="0" fontId="33" fillId="0" borderId="18" xfId="16" applyBorder="1" applyAlignment="1">
      <alignment horizontal="center" vertical="center"/>
    </xf>
    <xf numFmtId="0" fontId="117" fillId="6" borderId="0" xfId="16" applyFont="1" applyFill="1" applyAlignment="1">
      <alignment horizontal="left" vertical="center"/>
    </xf>
    <xf numFmtId="0" fontId="33" fillId="0" borderId="13" xfId="16" applyBorder="1" applyAlignment="1">
      <alignment horizontal="left" vertical="center"/>
    </xf>
    <xf numFmtId="0" fontId="33" fillId="0" borderId="20" xfId="16" applyBorder="1" applyAlignment="1">
      <alignment horizontal="left" vertical="center"/>
    </xf>
    <xf numFmtId="0" fontId="33" fillId="0" borderId="14" xfId="16" applyBorder="1" applyAlignment="1">
      <alignment horizontal="left" vertical="center"/>
    </xf>
    <xf numFmtId="0" fontId="33" fillId="0" borderId="32" xfId="16" applyBorder="1" applyAlignment="1">
      <alignment horizontal="left" vertical="center"/>
    </xf>
    <xf numFmtId="0" fontId="33" fillId="0" borderId="36" xfId="16" applyBorder="1" applyAlignment="1">
      <alignment horizontal="left" vertical="center"/>
    </xf>
    <xf numFmtId="0" fontId="33" fillId="0" borderId="72" xfId="16" applyBorder="1" applyAlignment="1">
      <alignment horizontal="left" vertical="center"/>
    </xf>
    <xf numFmtId="0" fontId="134" fillId="0" borderId="13" xfId="16" applyFont="1" applyBorder="1" applyAlignment="1">
      <alignment horizontal="center" vertical="center"/>
    </xf>
    <xf numFmtId="0" fontId="134" fillId="0" borderId="20" xfId="16" applyFont="1" applyBorder="1" applyAlignment="1">
      <alignment horizontal="center" vertical="center"/>
    </xf>
    <xf numFmtId="0" fontId="134" fillId="0" borderId="32" xfId="16" applyFont="1" applyBorder="1" applyAlignment="1">
      <alignment horizontal="center" vertical="center"/>
    </xf>
    <xf numFmtId="0" fontId="134" fillId="0" borderId="36" xfId="16" applyFont="1" applyBorder="1" applyAlignment="1">
      <alignment horizontal="center" vertical="center"/>
    </xf>
    <xf numFmtId="0" fontId="133" fillId="0" borderId="13" xfId="16" applyFont="1" applyBorder="1" applyAlignment="1">
      <alignment horizontal="center" vertical="center"/>
    </xf>
    <xf numFmtId="0" fontId="133" fillId="0" borderId="20" xfId="16" applyFont="1" applyBorder="1" applyAlignment="1">
      <alignment horizontal="center" vertical="center"/>
    </xf>
    <xf numFmtId="0" fontId="133" fillId="0" borderId="14" xfId="16" applyFont="1" applyBorder="1" applyAlignment="1">
      <alignment horizontal="center" vertical="center"/>
    </xf>
    <xf numFmtId="0" fontId="133" fillId="0" borderId="32" xfId="16" applyFont="1" applyBorder="1" applyAlignment="1">
      <alignment horizontal="center" vertical="center"/>
    </xf>
    <xf numFmtId="0" fontId="133" fillId="0" borderId="36" xfId="16" applyFont="1" applyBorder="1" applyAlignment="1">
      <alignment horizontal="center" vertical="center"/>
    </xf>
    <xf numFmtId="0" fontId="133" fillId="0" borderId="72" xfId="16" applyFont="1" applyBorder="1" applyAlignment="1">
      <alignment horizontal="center" vertical="center"/>
    </xf>
    <xf numFmtId="0" fontId="133" fillId="7" borderId="129" xfId="16" applyFont="1" applyFill="1" applyBorder="1" applyAlignment="1">
      <alignment horizontal="center" vertical="center"/>
    </xf>
    <xf numFmtId="0" fontId="133" fillId="7" borderId="130" xfId="16" applyFont="1" applyFill="1" applyBorder="1" applyAlignment="1">
      <alignment horizontal="center" vertical="center"/>
    </xf>
    <xf numFmtId="38" fontId="117" fillId="7" borderId="111" xfId="20" applyFont="1" applyFill="1" applyBorder="1" applyAlignment="1">
      <alignment horizontal="center" vertical="center"/>
    </xf>
    <xf numFmtId="38" fontId="117" fillId="7" borderId="2" xfId="20" applyFont="1" applyFill="1" applyBorder="1" applyAlignment="1">
      <alignment horizontal="center" vertical="center"/>
    </xf>
    <xf numFmtId="38" fontId="117" fillId="7" borderId="132" xfId="20" applyFont="1" applyFill="1" applyBorder="1" applyAlignment="1">
      <alignment horizontal="center" vertical="center"/>
    </xf>
    <xf numFmtId="38" fontId="117" fillId="7" borderId="17" xfId="20" applyFont="1" applyFill="1" applyBorder="1" applyAlignment="1">
      <alignment horizontal="center" vertical="center"/>
    </xf>
    <xf numFmtId="38" fontId="117" fillId="7" borderId="21" xfId="20" applyFont="1" applyFill="1" applyBorder="1" applyAlignment="1">
      <alignment horizontal="center" vertical="center"/>
    </xf>
    <xf numFmtId="38" fontId="117" fillId="7" borderId="18" xfId="20" applyFont="1" applyFill="1" applyBorder="1" applyAlignment="1">
      <alignment horizontal="center" vertical="center"/>
    </xf>
    <xf numFmtId="38" fontId="117" fillId="7" borderId="15" xfId="20" applyFont="1" applyFill="1" applyBorder="1" applyAlignment="1">
      <alignment horizontal="right" vertical="center"/>
    </xf>
    <xf numFmtId="38" fontId="117" fillId="7" borderId="0" xfId="20" applyFont="1" applyFill="1" applyBorder="1" applyAlignment="1">
      <alignment horizontal="right" vertical="center"/>
    </xf>
    <xf numFmtId="38" fontId="117" fillId="7" borderId="17" xfId="20" applyFont="1" applyFill="1" applyBorder="1" applyAlignment="1">
      <alignment horizontal="right" vertical="center"/>
    </xf>
    <xf numFmtId="38" fontId="117" fillId="7" borderId="21" xfId="20" applyFont="1" applyFill="1" applyBorder="1" applyAlignment="1">
      <alignment horizontal="right" vertical="center"/>
    </xf>
    <xf numFmtId="38" fontId="117" fillId="0" borderId="15" xfId="16" applyNumberFormat="1" applyFont="1" applyBorder="1" applyAlignment="1">
      <alignment horizontal="right" vertical="center"/>
    </xf>
    <xf numFmtId="0" fontId="117" fillId="0" borderId="0" xfId="16" applyFont="1" applyAlignment="1">
      <alignment horizontal="right" vertical="center"/>
    </xf>
    <xf numFmtId="0" fontId="117" fillId="0" borderId="17" xfId="16" applyFont="1" applyBorder="1" applyAlignment="1">
      <alignment horizontal="right" vertical="center"/>
    </xf>
    <xf numFmtId="0" fontId="117" fillId="0" borderId="21" xfId="16" applyFont="1" applyBorder="1" applyAlignment="1">
      <alignment horizontal="right" vertical="center"/>
    </xf>
    <xf numFmtId="0" fontId="117" fillId="6" borderId="15" xfId="16" applyFont="1" applyFill="1" applyBorder="1" applyAlignment="1">
      <alignment horizontal="right" vertical="center"/>
    </xf>
    <xf numFmtId="0" fontId="117" fillId="6" borderId="0" xfId="16" applyFont="1" applyFill="1" applyAlignment="1">
      <alignment horizontal="right" vertical="center"/>
    </xf>
    <xf numFmtId="0" fontId="117" fillId="6" borderId="17" xfId="16" applyFont="1" applyFill="1" applyBorder="1" applyAlignment="1">
      <alignment horizontal="right" vertical="center"/>
    </xf>
    <xf numFmtId="0" fontId="117" fillId="6" borderId="21" xfId="16" applyFont="1" applyFill="1" applyBorder="1" applyAlignment="1">
      <alignment horizontal="right" vertical="center"/>
    </xf>
    <xf numFmtId="38" fontId="117" fillId="7" borderId="111" xfId="20" applyFont="1" applyFill="1" applyBorder="1" applyAlignment="1">
      <alignment horizontal="right" vertical="center"/>
    </xf>
    <xf numFmtId="38" fontId="117" fillId="7" borderId="2" xfId="20" applyFont="1" applyFill="1" applyBorder="1" applyAlignment="1">
      <alignment horizontal="right" vertical="center"/>
    </xf>
    <xf numFmtId="0" fontId="133" fillId="0" borderId="11" xfId="16" applyFont="1" applyBorder="1" applyAlignment="1">
      <alignment horizontal="center" vertical="center"/>
    </xf>
    <xf numFmtId="0" fontId="133" fillId="0" borderId="10" xfId="16" applyFont="1" applyBorder="1" applyAlignment="1">
      <alignment horizontal="center" vertical="center"/>
    </xf>
    <xf numFmtId="0" fontId="133" fillId="0" borderId="12" xfId="16" applyFont="1" applyBorder="1" applyAlignment="1">
      <alignment horizontal="center" vertical="center"/>
    </xf>
    <xf numFmtId="38" fontId="117" fillId="0" borderId="15" xfId="20" applyFont="1" applyFill="1" applyBorder="1" applyAlignment="1">
      <alignment horizontal="right" vertical="center"/>
    </xf>
    <xf numFmtId="38" fontId="117" fillId="0" borderId="0" xfId="20" applyFont="1" applyFill="1" applyBorder="1" applyAlignment="1">
      <alignment horizontal="right" vertical="center"/>
    </xf>
    <xf numFmtId="38" fontId="117" fillId="0" borderId="17" xfId="20" applyFont="1" applyFill="1" applyBorder="1" applyAlignment="1">
      <alignment horizontal="right" vertical="center"/>
    </xf>
    <xf numFmtId="38" fontId="117" fillId="0" borderId="21" xfId="20" applyFont="1" applyFill="1" applyBorder="1" applyAlignment="1">
      <alignment horizontal="right" vertical="center"/>
    </xf>
    <xf numFmtId="38" fontId="117" fillId="0" borderId="15" xfId="20" applyFont="1" applyBorder="1" applyAlignment="1">
      <alignment horizontal="right" vertical="center"/>
    </xf>
    <xf numFmtId="38" fontId="117" fillId="0" borderId="0" xfId="20" applyFont="1" applyBorder="1" applyAlignment="1">
      <alignment horizontal="right" vertical="center"/>
    </xf>
    <xf numFmtId="38" fontId="117" fillId="0" borderId="16" xfId="20" applyFont="1" applyBorder="1" applyAlignment="1">
      <alignment horizontal="right" vertical="center"/>
    </xf>
    <xf numFmtId="38" fontId="117" fillId="0" borderId="17" xfId="20" applyFont="1" applyBorder="1" applyAlignment="1">
      <alignment horizontal="right" vertical="center"/>
    </xf>
    <xf numFmtId="38" fontId="117" fillId="0" borderId="21" xfId="20" applyFont="1" applyBorder="1" applyAlignment="1">
      <alignment horizontal="right" vertical="center"/>
    </xf>
    <xf numFmtId="38" fontId="117" fillId="0" borderId="18" xfId="20" applyFont="1" applyBorder="1" applyAlignment="1">
      <alignment horizontal="right" vertical="center"/>
    </xf>
    <xf numFmtId="38" fontId="117" fillId="6" borderId="15" xfId="20" applyFont="1" applyFill="1" applyBorder="1" applyAlignment="1">
      <alignment horizontal="right" vertical="center"/>
    </xf>
    <xf numFmtId="38" fontId="117" fillId="6" borderId="0" xfId="20" applyFont="1" applyFill="1" applyBorder="1" applyAlignment="1">
      <alignment horizontal="right" vertical="center"/>
    </xf>
    <xf numFmtId="38" fontId="117" fillId="6" borderId="16" xfId="20" applyFont="1" applyFill="1" applyBorder="1" applyAlignment="1">
      <alignment horizontal="right" vertical="center"/>
    </xf>
    <xf numFmtId="38" fontId="117" fillId="6" borderId="17" xfId="20" applyFont="1" applyFill="1" applyBorder="1" applyAlignment="1">
      <alignment horizontal="right" vertical="center"/>
    </xf>
    <xf numFmtId="38" fontId="117" fillId="6" borderId="21" xfId="20" applyFont="1" applyFill="1" applyBorder="1" applyAlignment="1">
      <alignment horizontal="right" vertical="center"/>
    </xf>
    <xf numFmtId="38" fontId="117" fillId="6" borderId="18" xfId="20" applyFont="1" applyFill="1" applyBorder="1" applyAlignment="1">
      <alignment horizontal="right" vertical="center"/>
    </xf>
    <xf numFmtId="0" fontId="117" fillId="6" borderId="15" xfId="16" applyFont="1" applyFill="1" applyBorder="1" applyAlignment="1">
      <alignment vertical="center"/>
    </xf>
    <xf numFmtId="0" fontId="117" fillId="6" borderId="0" xfId="16" applyFont="1" applyFill="1" applyAlignment="1">
      <alignment vertical="center"/>
    </xf>
    <xf numFmtId="0" fontId="117" fillId="6" borderId="17" xfId="16" applyFont="1" applyFill="1" applyBorder="1" applyAlignment="1">
      <alignment vertical="center"/>
    </xf>
    <xf numFmtId="0" fontId="117" fillId="6" borderId="21" xfId="16" applyFont="1" applyFill="1" applyBorder="1" applyAlignment="1">
      <alignment vertical="center"/>
    </xf>
    <xf numFmtId="38" fontId="117" fillId="7" borderId="111" xfId="20" applyFont="1" applyFill="1" applyBorder="1" applyAlignment="1">
      <alignment vertical="center"/>
    </xf>
    <xf numFmtId="38" fontId="117" fillId="7" borderId="2" xfId="20" applyFont="1" applyFill="1" applyBorder="1" applyAlignment="1">
      <alignment vertical="center"/>
    </xf>
    <xf numFmtId="38" fontId="117" fillId="7" borderId="17" xfId="20" applyFont="1" applyFill="1" applyBorder="1" applyAlignment="1">
      <alignment vertical="center"/>
    </xf>
    <xf numFmtId="38" fontId="117" fillId="7" borderId="21" xfId="20" applyFont="1" applyFill="1" applyBorder="1" applyAlignment="1">
      <alignment vertical="center"/>
    </xf>
    <xf numFmtId="38" fontId="117" fillId="7" borderId="15" xfId="20" applyFont="1" applyFill="1" applyBorder="1" applyAlignment="1">
      <alignment horizontal="center" vertical="center"/>
    </xf>
    <xf numFmtId="38" fontId="117" fillId="7" borderId="0" xfId="20" applyFont="1" applyFill="1" applyBorder="1" applyAlignment="1">
      <alignment horizontal="center" vertical="center"/>
    </xf>
    <xf numFmtId="38" fontId="117" fillId="7" borderId="16" xfId="20" applyFont="1" applyFill="1" applyBorder="1" applyAlignment="1">
      <alignment horizontal="center" vertical="center"/>
    </xf>
    <xf numFmtId="0" fontId="117" fillId="0" borderId="15" xfId="16" applyFont="1" applyBorder="1" applyAlignment="1">
      <alignment horizontal="right" vertical="center"/>
    </xf>
    <xf numFmtId="38" fontId="117" fillId="7" borderId="15" xfId="20" applyFont="1" applyFill="1" applyBorder="1" applyAlignment="1">
      <alignment vertical="center"/>
    </xf>
    <xf numFmtId="38" fontId="117" fillId="7" borderId="0" xfId="20" applyFont="1" applyFill="1" applyBorder="1" applyAlignment="1">
      <alignment vertical="center"/>
    </xf>
    <xf numFmtId="38" fontId="117" fillId="0" borderId="7" xfId="16" applyNumberFormat="1" applyFont="1" applyBorder="1" applyAlignment="1">
      <alignment vertical="center" shrinkToFit="1"/>
    </xf>
    <xf numFmtId="38" fontId="117" fillId="0" borderId="19" xfId="20" applyFont="1" applyFill="1" applyBorder="1" applyAlignment="1">
      <alignment horizontal="right" vertical="center" shrinkToFit="1"/>
    </xf>
    <xf numFmtId="38" fontId="117" fillId="0" borderId="113" xfId="20" applyFont="1" applyFill="1" applyBorder="1" applyAlignment="1">
      <alignment horizontal="right" vertical="center" shrinkToFit="1"/>
    </xf>
    <xf numFmtId="38" fontId="117" fillId="0" borderId="15" xfId="16" applyNumberFormat="1" applyFont="1" applyBorder="1" applyAlignment="1">
      <alignment horizontal="center" vertical="center" shrinkToFit="1"/>
    </xf>
    <xf numFmtId="38" fontId="117" fillId="0" borderId="0" xfId="16" applyNumberFormat="1" applyFont="1" applyAlignment="1">
      <alignment horizontal="center" vertical="center" shrinkToFit="1"/>
    </xf>
    <xf numFmtId="0" fontId="117" fillId="0" borderId="15" xfId="16" applyFont="1" applyBorder="1" applyAlignment="1">
      <alignment vertical="center" shrinkToFit="1"/>
    </xf>
    <xf numFmtId="0" fontId="117" fillId="0" borderId="0" xfId="16" applyFont="1" applyAlignment="1">
      <alignment vertical="center" shrinkToFit="1"/>
    </xf>
    <xf numFmtId="0" fontId="117" fillId="0" borderId="17" xfId="16" applyFont="1" applyBorder="1" applyAlignment="1">
      <alignment vertical="center" shrinkToFit="1"/>
    </xf>
    <xf numFmtId="0" fontId="117" fillId="0" borderId="21" xfId="16" applyFont="1" applyBorder="1" applyAlignment="1">
      <alignment vertical="center" shrinkToFit="1"/>
    </xf>
    <xf numFmtId="38" fontId="117" fillId="0" borderId="21" xfId="20" applyFont="1" applyBorder="1" applyAlignment="1">
      <alignment vertical="center" shrinkToFit="1"/>
    </xf>
    <xf numFmtId="38" fontId="117" fillId="0" borderId="134" xfId="16" applyNumberFormat="1" applyFont="1" applyBorder="1" applyAlignment="1">
      <alignment vertical="center" shrinkToFit="1"/>
    </xf>
    <xf numFmtId="38" fontId="135" fillId="0" borderId="15" xfId="16" applyNumberFormat="1" applyFont="1" applyBorder="1" applyAlignment="1">
      <alignment horizontal="left" vertical="center" shrinkToFit="1"/>
    </xf>
    <xf numFmtId="38" fontId="33" fillId="0" borderId="0" xfId="16" applyNumberFormat="1" applyAlignment="1">
      <alignment horizontal="left" vertical="center" shrinkToFit="1"/>
    </xf>
    <xf numFmtId="0" fontId="117" fillId="6" borderId="21" xfId="16" applyFont="1" applyFill="1" applyBorder="1" applyAlignment="1">
      <alignment horizontal="left" vertical="center"/>
    </xf>
    <xf numFmtId="0" fontId="117" fillId="6" borderId="10" xfId="16" applyFont="1" applyFill="1" applyBorder="1" applyAlignment="1">
      <alignment horizontal="left" vertical="center"/>
    </xf>
    <xf numFmtId="0" fontId="117" fillId="0" borderId="0" xfId="16" applyFont="1" applyAlignment="1">
      <alignment horizontal="right" vertical="center" shrinkToFit="1"/>
    </xf>
    <xf numFmtId="0" fontId="117" fillId="0" borderId="53" xfId="16" applyFont="1" applyBorder="1" applyAlignment="1">
      <alignment horizontal="right" vertical="center" shrinkToFit="1"/>
    </xf>
    <xf numFmtId="38" fontId="117" fillId="0" borderId="135" xfId="20" applyFont="1" applyBorder="1" applyAlignment="1">
      <alignment horizontal="center" vertical="center" shrinkToFit="1"/>
    </xf>
    <xf numFmtId="38" fontId="117" fillId="0" borderId="136" xfId="20" applyFont="1" applyBorder="1" applyAlignment="1">
      <alignment horizontal="center" vertical="center" shrinkToFit="1"/>
    </xf>
    <xf numFmtId="38" fontId="117" fillId="0" borderId="53" xfId="20" applyFont="1" applyFill="1" applyBorder="1" applyAlignment="1">
      <alignment vertical="center" shrinkToFit="1"/>
    </xf>
    <xf numFmtId="38" fontId="117" fillId="0" borderId="7" xfId="20" applyFont="1" applyBorder="1" applyAlignment="1">
      <alignment horizontal="center" vertical="center" shrinkToFit="1"/>
    </xf>
    <xf numFmtId="38" fontId="117" fillId="0" borderId="128" xfId="20" applyFont="1" applyBorder="1" applyAlignment="1">
      <alignment horizontal="center" vertical="center" shrinkToFit="1"/>
    </xf>
    <xf numFmtId="38" fontId="117" fillId="0" borderId="15" xfId="16" applyNumberFormat="1" applyFont="1" applyBorder="1" applyAlignment="1">
      <alignment horizontal="right" vertical="center" shrinkToFit="1"/>
    </xf>
    <xf numFmtId="38" fontId="117" fillId="0" borderId="0" xfId="16" applyNumberFormat="1" applyFont="1" applyAlignment="1">
      <alignment horizontal="right" vertical="center" shrinkToFit="1"/>
    </xf>
    <xf numFmtId="38" fontId="117" fillId="0" borderId="82" xfId="16" applyNumberFormat="1" applyFont="1" applyBorder="1" applyAlignment="1">
      <alignment horizontal="right" vertical="center" shrinkToFit="1"/>
    </xf>
    <xf numFmtId="38" fontId="117" fillId="0" borderId="53" xfId="16" applyNumberFormat="1" applyFont="1" applyBorder="1" applyAlignment="1">
      <alignment horizontal="right" vertical="center" shrinkToFit="1"/>
    </xf>
    <xf numFmtId="38" fontId="117" fillId="0" borderId="7" xfId="20" applyFont="1" applyFill="1" applyBorder="1" applyAlignment="1">
      <alignment vertical="center" shrinkToFit="1"/>
    </xf>
    <xf numFmtId="0" fontId="117" fillId="0" borderId="82" xfId="16" applyFont="1" applyBorder="1" applyAlignment="1">
      <alignment vertical="center" shrinkToFit="1"/>
    </xf>
    <xf numFmtId="0" fontId="117" fillId="0" borderId="53" xfId="16" applyFont="1" applyBorder="1" applyAlignment="1">
      <alignment vertical="center" shrinkToFit="1"/>
    </xf>
    <xf numFmtId="0" fontId="33" fillId="0" borderId="94" xfId="16" applyBorder="1" applyAlignment="1">
      <alignment horizontal="center" vertical="center" wrapText="1"/>
    </xf>
    <xf numFmtId="0" fontId="33" fillId="0" borderId="16" xfId="16" applyBorder="1" applyAlignment="1">
      <alignment horizontal="center" vertical="center" wrapText="1"/>
    </xf>
    <xf numFmtId="0" fontId="33" fillId="0" borderId="120" xfId="16" applyBorder="1" applyAlignment="1">
      <alignment horizontal="center" vertical="center" wrapText="1"/>
    </xf>
    <xf numFmtId="0" fontId="116" fillId="0" borderId="95" xfId="16" applyFont="1" applyBorder="1" applyAlignment="1">
      <alignment horizontal="right" vertical="center"/>
    </xf>
    <xf numFmtId="0" fontId="33" fillId="0" borderId="41" xfId="16" applyBorder="1" applyAlignment="1">
      <alignment vertical="center"/>
    </xf>
    <xf numFmtId="0" fontId="33" fillId="0" borderId="94" xfId="16" applyBorder="1" applyAlignment="1">
      <alignment vertical="center"/>
    </xf>
    <xf numFmtId="0" fontId="33" fillId="0" borderId="16" xfId="16" applyBorder="1" applyAlignment="1">
      <alignment vertical="center"/>
    </xf>
    <xf numFmtId="0" fontId="33" fillId="0" borderId="82" xfId="16" applyBorder="1" applyAlignment="1">
      <alignment vertical="center"/>
    </xf>
    <xf numFmtId="0" fontId="33" fillId="0" borderId="53" xfId="16" applyBorder="1" applyAlignment="1">
      <alignment vertical="center"/>
    </xf>
    <xf numFmtId="0" fontId="33" fillId="0" borderId="120" xfId="16" applyBorder="1" applyAlignment="1">
      <alignment vertical="center"/>
    </xf>
    <xf numFmtId="0" fontId="135" fillId="0" borderId="95" xfId="16" applyFont="1" applyBorder="1" applyAlignment="1">
      <alignment horizontal="left" vertical="center" shrinkToFit="1"/>
    </xf>
    <xf numFmtId="0" fontId="135" fillId="0" borderId="41" xfId="16" applyFont="1" applyBorder="1" applyAlignment="1">
      <alignment horizontal="left" vertical="center" shrinkToFit="1"/>
    </xf>
    <xf numFmtId="38" fontId="117" fillId="0" borderId="41" xfId="20" applyFont="1" applyBorder="1" applyAlignment="1">
      <alignment horizontal="center" vertical="center"/>
    </xf>
    <xf numFmtId="38" fontId="117" fillId="0" borderId="42" xfId="20" applyFont="1" applyBorder="1" applyAlignment="1">
      <alignment horizontal="center" vertical="center"/>
    </xf>
    <xf numFmtId="38" fontId="117" fillId="0" borderId="0" xfId="20" applyFont="1" applyBorder="1" applyAlignment="1">
      <alignment horizontal="center" vertical="center"/>
    </xf>
    <xf numFmtId="38" fontId="117" fillId="0" borderId="44" xfId="20" applyFont="1" applyBorder="1" applyAlignment="1">
      <alignment horizontal="center" vertical="center"/>
    </xf>
    <xf numFmtId="38" fontId="117" fillId="0" borderId="54" xfId="20" applyFont="1" applyBorder="1" applyAlignment="1">
      <alignment horizontal="center" vertical="center"/>
    </xf>
    <xf numFmtId="38" fontId="117" fillId="0" borderId="7" xfId="20" applyFont="1" applyBorder="1" applyAlignment="1">
      <alignment vertical="center" shrinkToFit="1"/>
    </xf>
    <xf numFmtId="38" fontId="117" fillId="0" borderId="17" xfId="16" applyNumberFormat="1" applyFont="1" applyBorder="1" applyAlignment="1">
      <alignment horizontal="right" vertical="center" shrinkToFit="1"/>
    </xf>
    <xf numFmtId="38" fontId="117" fillId="0" borderId="21" xfId="16" applyNumberFormat="1" applyFont="1" applyBorder="1" applyAlignment="1">
      <alignment horizontal="right" vertical="center" shrinkToFit="1"/>
    </xf>
    <xf numFmtId="182" fontId="117" fillId="6" borderId="10" xfId="16" applyNumberFormat="1" applyFont="1" applyFill="1" applyBorder="1" applyAlignment="1">
      <alignment horizontal="left" vertical="center"/>
    </xf>
    <xf numFmtId="0" fontId="117" fillId="7" borderId="20" xfId="16" applyFont="1" applyFill="1" applyBorder="1" applyAlignment="1">
      <alignment horizontal="left" vertical="center"/>
    </xf>
    <xf numFmtId="0" fontId="117" fillId="7" borderId="107" xfId="16" applyFont="1" applyFill="1" applyBorder="1" applyAlignment="1">
      <alignment horizontal="left" vertical="center"/>
    </xf>
    <xf numFmtId="0" fontId="117" fillId="7" borderId="53" xfId="16" applyFont="1" applyFill="1" applyBorder="1" applyAlignment="1">
      <alignment horizontal="left" vertical="center"/>
    </xf>
    <xf numFmtId="0" fontId="117" fillId="7" borderId="54" xfId="16" applyFont="1" applyFill="1" applyBorder="1" applyAlignment="1">
      <alignment horizontal="left" vertical="center"/>
    </xf>
    <xf numFmtId="182" fontId="117" fillId="6" borderId="0" xfId="16" applyNumberFormat="1" applyFont="1" applyFill="1" applyAlignment="1">
      <alignment horizontal="left" vertical="center"/>
    </xf>
    <xf numFmtId="182" fontId="117" fillId="6" borderId="44" xfId="16" applyNumberFormat="1" applyFont="1" applyFill="1" applyBorder="1" applyAlignment="1">
      <alignment horizontal="left" vertical="center"/>
    </xf>
    <xf numFmtId="182" fontId="117" fillId="6" borderId="53" xfId="16" applyNumberFormat="1" applyFont="1" applyFill="1" applyBorder="1" applyAlignment="1">
      <alignment horizontal="left" vertical="center"/>
    </xf>
    <xf numFmtId="182" fontId="117" fillId="6" borderId="54" xfId="16" applyNumberFormat="1" applyFont="1" applyFill="1" applyBorder="1" applyAlignment="1">
      <alignment horizontal="left" vertical="center"/>
    </xf>
    <xf numFmtId="38" fontId="117" fillId="0" borderId="13" xfId="20" applyFont="1" applyFill="1" applyBorder="1" applyAlignment="1">
      <alignment vertical="center"/>
    </xf>
    <xf numFmtId="38" fontId="117" fillId="0" borderId="20" xfId="20" applyFont="1" applyFill="1" applyBorder="1" applyAlignment="1">
      <alignment vertical="center"/>
    </xf>
    <xf numFmtId="38" fontId="117" fillId="0" borderId="32" xfId="20" applyFont="1" applyFill="1" applyBorder="1" applyAlignment="1">
      <alignment vertical="center"/>
    </xf>
    <xf numFmtId="38" fontId="117" fillId="0" borderId="36" xfId="20" applyFont="1" applyFill="1" applyBorder="1" applyAlignment="1">
      <alignment vertical="center"/>
    </xf>
    <xf numFmtId="38" fontId="33" fillId="8" borderId="13" xfId="16" applyNumberFormat="1" applyFill="1" applyBorder="1" applyAlignment="1">
      <alignment horizontal="center" vertical="center"/>
    </xf>
    <xf numFmtId="0" fontId="33" fillId="8" borderId="20" xfId="16" applyFill="1" applyBorder="1" applyAlignment="1">
      <alignment horizontal="center" vertical="center"/>
    </xf>
    <xf numFmtId="0" fontId="33" fillId="8" borderId="14" xfId="16" applyFill="1" applyBorder="1" applyAlignment="1">
      <alignment horizontal="center" vertical="center"/>
    </xf>
    <xf numFmtId="0" fontId="33" fillId="8" borderId="32" xfId="16" applyFill="1" applyBorder="1" applyAlignment="1">
      <alignment horizontal="center" vertical="center"/>
    </xf>
    <xf numFmtId="0" fontId="33" fillId="8" borderId="36" xfId="16" applyFill="1" applyBorder="1" applyAlignment="1">
      <alignment horizontal="center" vertical="center"/>
    </xf>
    <xf numFmtId="0" fontId="33" fillId="8" borderId="72" xfId="16" applyFill="1" applyBorder="1" applyAlignment="1">
      <alignment horizontal="center" vertical="center"/>
    </xf>
    <xf numFmtId="38" fontId="117" fillId="7" borderId="82" xfId="20" applyFont="1" applyFill="1" applyBorder="1" applyAlignment="1">
      <alignment horizontal="right" vertical="center"/>
    </xf>
    <xf numFmtId="38" fontId="117" fillId="7" borderId="53" xfId="20" applyFont="1" applyFill="1" applyBorder="1" applyAlignment="1">
      <alignment horizontal="right" vertical="center"/>
    </xf>
    <xf numFmtId="38" fontId="117" fillId="0" borderId="7" xfId="20" applyFont="1" applyFill="1" applyBorder="1" applyAlignment="1">
      <alignment horizontal="right" vertical="center" shrinkToFit="1"/>
    </xf>
    <xf numFmtId="38" fontId="117" fillId="0" borderId="128" xfId="20" applyFont="1" applyFill="1" applyBorder="1" applyAlignment="1">
      <alignment horizontal="right" vertical="center" shrinkToFit="1"/>
    </xf>
    <xf numFmtId="38" fontId="117" fillId="0" borderId="16" xfId="16" applyNumberFormat="1" applyFont="1" applyBorder="1" applyAlignment="1">
      <alignment horizontal="center" vertical="center" shrinkToFit="1"/>
    </xf>
    <xf numFmtId="38" fontId="117" fillId="0" borderId="134" xfId="20" applyFont="1" applyFill="1" applyBorder="1" applyAlignment="1">
      <alignment vertical="center" shrinkToFit="1"/>
    </xf>
    <xf numFmtId="38" fontId="117" fillId="0" borderId="134" xfId="20" applyFont="1" applyFill="1" applyBorder="1" applyAlignment="1">
      <alignment horizontal="right" vertical="center" shrinkToFit="1"/>
    </xf>
    <xf numFmtId="38" fontId="117" fillId="0" borderId="137" xfId="20" applyFont="1" applyFill="1" applyBorder="1" applyAlignment="1">
      <alignment horizontal="right" vertical="center" shrinkToFit="1"/>
    </xf>
    <xf numFmtId="38" fontId="117" fillId="0" borderId="135" xfId="20" applyFont="1" applyFill="1" applyBorder="1" applyAlignment="1">
      <alignment horizontal="center" vertical="center" shrinkToFit="1"/>
    </xf>
    <xf numFmtId="38" fontId="117" fillId="0" borderId="136" xfId="20" applyFont="1" applyFill="1" applyBorder="1" applyAlignment="1">
      <alignment horizontal="center" vertical="center" shrinkToFit="1"/>
    </xf>
    <xf numFmtId="38" fontId="117" fillId="0" borderId="135" xfId="20" applyFont="1" applyFill="1" applyBorder="1" applyAlignment="1">
      <alignment horizontal="right" vertical="center" shrinkToFit="1"/>
    </xf>
    <xf numFmtId="38" fontId="117" fillId="0" borderId="136" xfId="20" applyFont="1" applyFill="1" applyBorder="1" applyAlignment="1">
      <alignment horizontal="right" vertical="center" shrinkToFit="1"/>
    </xf>
    <xf numFmtId="38" fontId="117" fillId="0" borderId="53" xfId="20" applyFont="1" applyFill="1" applyBorder="1" applyAlignment="1">
      <alignment horizontal="right" vertical="center" shrinkToFit="1"/>
    </xf>
    <xf numFmtId="38" fontId="117" fillId="0" borderId="120" xfId="20" applyFont="1" applyFill="1" applyBorder="1" applyAlignment="1">
      <alignment horizontal="right" vertical="center" shrinkToFit="1"/>
    </xf>
    <xf numFmtId="38" fontId="117" fillId="0" borderId="7" xfId="20" applyFont="1" applyFill="1" applyBorder="1" applyAlignment="1">
      <alignment horizontal="center" vertical="center" shrinkToFit="1"/>
    </xf>
    <xf numFmtId="38" fontId="117" fillId="0" borderId="128" xfId="20" applyFont="1" applyFill="1" applyBorder="1" applyAlignment="1">
      <alignment horizontal="center" vertical="center" shrinkToFit="1"/>
    </xf>
    <xf numFmtId="38" fontId="117" fillId="0" borderId="15" xfId="20" applyFont="1" applyBorder="1" applyAlignment="1">
      <alignment horizontal="center" vertical="center"/>
    </xf>
    <xf numFmtId="38" fontId="117" fillId="0" borderId="16" xfId="20" applyFont="1" applyBorder="1" applyAlignment="1">
      <alignment horizontal="center" vertical="center"/>
    </xf>
    <xf numFmtId="38" fontId="117" fillId="0" borderId="15" xfId="16" applyNumberFormat="1" applyFont="1" applyBorder="1" applyAlignment="1">
      <alignment vertical="center" shrinkToFit="1"/>
    </xf>
    <xf numFmtId="38" fontId="117" fillId="0" borderId="0" xfId="16" applyNumberFormat="1" applyFont="1" applyAlignment="1">
      <alignment vertical="center" shrinkToFit="1"/>
    </xf>
    <xf numFmtId="38" fontId="117" fillId="0" borderId="17" xfId="16" applyNumberFormat="1" applyFont="1" applyBorder="1" applyAlignment="1">
      <alignment vertical="center" shrinkToFit="1"/>
    </xf>
    <xf numFmtId="38" fontId="117" fillId="0" borderId="21" xfId="16" applyNumberFormat="1" applyFont="1" applyBorder="1" applyAlignment="1">
      <alignment vertical="center" shrinkToFit="1"/>
    </xf>
    <xf numFmtId="38" fontId="117" fillId="0" borderId="128" xfId="20" applyFont="1" applyFill="1" applyBorder="1" applyAlignment="1">
      <alignment vertical="center" shrinkToFit="1"/>
    </xf>
    <xf numFmtId="38" fontId="117" fillId="0" borderId="19" xfId="20" applyFont="1" applyFill="1" applyBorder="1" applyAlignment="1">
      <alignment vertical="center" shrinkToFit="1"/>
    </xf>
    <xf numFmtId="38" fontId="117" fillId="0" borderId="113" xfId="20" applyFont="1" applyFill="1" applyBorder="1" applyAlignment="1">
      <alignment vertical="center" shrinkToFit="1"/>
    </xf>
    <xf numFmtId="0" fontId="80" fillId="6" borderId="10" xfId="16" applyFont="1" applyFill="1" applyBorder="1" applyAlignment="1">
      <alignment horizontal="left" vertical="center" shrinkToFit="1"/>
    </xf>
    <xf numFmtId="0" fontId="80" fillId="6" borderId="10" xfId="16" applyFont="1" applyFill="1" applyBorder="1" applyAlignment="1">
      <alignment horizontal="left" vertical="center" wrapText="1"/>
    </xf>
    <xf numFmtId="38" fontId="117" fillId="0" borderId="135" xfId="20" applyFont="1" applyFill="1" applyBorder="1" applyAlignment="1">
      <alignment vertical="center" shrinkToFit="1"/>
    </xf>
    <xf numFmtId="38" fontId="117" fillId="0" borderId="136" xfId="20" applyFont="1" applyFill="1" applyBorder="1" applyAlignment="1">
      <alignment vertical="center" shrinkToFit="1"/>
    </xf>
    <xf numFmtId="38" fontId="117" fillId="0" borderId="120" xfId="20" applyFont="1" applyFill="1" applyBorder="1" applyAlignment="1">
      <alignment vertical="center" shrinkToFit="1"/>
    </xf>
    <xf numFmtId="38" fontId="117" fillId="0" borderId="82" xfId="16" applyNumberFormat="1" applyFont="1" applyBorder="1" applyAlignment="1">
      <alignment vertical="center" shrinkToFit="1"/>
    </xf>
    <xf numFmtId="38" fontId="117" fillId="0" borderId="53" xfId="16" applyNumberFormat="1" applyFont="1" applyBorder="1" applyAlignment="1">
      <alignment vertical="center" shrinkToFit="1"/>
    </xf>
    <xf numFmtId="38" fontId="117" fillId="0" borderId="134" xfId="20" applyFont="1" applyBorder="1" applyAlignment="1">
      <alignment vertical="center" shrinkToFit="1"/>
    </xf>
    <xf numFmtId="38" fontId="117" fillId="0" borderId="137" xfId="20" applyFont="1" applyFill="1" applyBorder="1" applyAlignment="1">
      <alignment vertical="center" shrinkToFit="1"/>
    </xf>
    <xf numFmtId="3" fontId="10" fillId="0" borderId="0" xfId="2" applyNumberFormat="1" applyAlignment="1">
      <alignment horizontal="left" vertical="center" shrinkToFit="1"/>
    </xf>
    <xf numFmtId="0" fontId="10" fillId="0" borderId="0" xfId="2" applyAlignment="1">
      <alignment horizontal="left" vertical="center"/>
    </xf>
    <xf numFmtId="0" fontId="24" fillId="0" borderId="0" xfId="8" applyFont="1" applyAlignment="1">
      <alignment horizontal="center"/>
    </xf>
    <xf numFmtId="176" fontId="7" fillId="0" borderId="0" xfId="0" applyNumberFormat="1" applyFont="1" applyAlignment="1">
      <alignment horizontal="right" vertical="center" shrinkToFit="1"/>
    </xf>
    <xf numFmtId="0" fontId="17" fillId="0" borderId="0" xfId="8" applyAlignment="1">
      <alignment horizontal="center" vertical="center" shrinkToFit="1"/>
    </xf>
    <xf numFmtId="3" fontId="17" fillId="0" borderId="0" xfId="8" applyNumberFormat="1" applyAlignment="1">
      <alignment horizontal="left" vertical="top" wrapText="1" shrinkToFit="1"/>
    </xf>
    <xf numFmtId="0" fontId="17" fillId="0" borderId="13" xfId="8" applyBorder="1" applyAlignment="1">
      <alignment vertical="top" wrapText="1"/>
    </xf>
    <xf numFmtId="0" fontId="17" fillId="0" borderId="20" xfId="8" applyBorder="1" applyAlignment="1">
      <alignment vertical="top" wrapText="1"/>
    </xf>
    <xf numFmtId="0" fontId="17" fillId="0" borderId="14" xfId="8" applyBorder="1" applyAlignment="1">
      <alignment vertical="top" wrapText="1"/>
    </xf>
    <xf numFmtId="0" fontId="17" fillId="0" borderId="15" xfId="8" applyBorder="1" applyAlignment="1">
      <alignment vertical="top" wrapText="1"/>
    </xf>
    <xf numFmtId="0" fontId="17" fillId="0" borderId="0" xfId="8" applyAlignment="1">
      <alignment vertical="top" wrapText="1"/>
    </xf>
    <xf numFmtId="0" fontId="17" fillId="0" borderId="16" xfId="8" applyBorder="1" applyAlignment="1">
      <alignment vertical="top" wrapText="1"/>
    </xf>
    <xf numFmtId="0" fontId="17" fillId="0" borderId="17" xfId="8" applyBorder="1" applyAlignment="1">
      <alignment vertical="top" wrapText="1"/>
    </xf>
    <xf numFmtId="0" fontId="17" fillId="0" borderId="21" xfId="8" applyBorder="1" applyAlignment="1">
      <alignment vertical="top" wrapText="1"/>
    </xf>
    <xf numFmtId="0" fontId="17" fillId="0" borderId="18" xfId="8" applyBorder="1" applyAlignment="1">
      <alignment vertical="top" wrapText="1"/>
    </xf>
    <xf numFmtId="177" fontId="17" fillId="0" borderId="0" xfId="8" applyNumberFormat="1" applyAlignment="1">
      <alignment horizontal="right" vertical="center" indent="1" shrinkToFit="1"/>
    </xf>
    <xf numFmtId="0" fontId="17" fillId="0" borderId="11" xfId="8" applyBorder="1" applyAlignment="1">
      <alignment horizontal="center" vertical="center"/>
    </xf>
    <xf numFmtId="0" fontId="17" fillId="0" borderId="10" xfId="8" applyBorder="1" applyAlignment="1">
      <alignment horizontal="center" vertical="center"/>
    </xf>
    <xf numFmtId="0" fontId="17" fillId="0" borderId="12" xfId="8" applyBorder="1" applyAlignment="1">
      <alignment horizontal="center" vertical="center"/>
    </xf>
    <xf numFmtId="177" fontId="17" fillId="0" borderId="11" xfId="8" applyNumberFormat="1" applyBorder="1" applyAlignment="1">
      <alignment horizontal="center" vertical="center"/>
    </xf>
    <xf numFmtId="177" fontId="17" fillId="0" borderId="10" xfId="8" applyNumberFormat="1" applyBorder="1" applyAlignment="1">
      <alignment horizontal="center" vertical="center"/>
    </xf>
    <xf numFmtId="177" fontId="17" fillId="0" borderId="12" xfId="8" applyNumberFormat="1" applyBorder="1" applyAlignment="1">
      <alignment horizontal="center" vertical="center"/>
    </xf>
    <xf numFmtId="0" fontId="17" fillId="0" borderId="11" xfId="8" applyBorder="1" applyAlignment="1">
      <alignment vertical="center" shrinkToFit="1"/>
    </xf>
    <xf numFmtId="0" fontId="17" fillId="0" borderId="10" xfId="8" applyBorder="1" applyAlignment="1">
      <alignment vertical="center" shrinkToFit="1"/>
    </xf>
    <xf numFmtId="0" fontId="17" fillId="0" borderId="12" xfId="8" applyBorder="1" applyAlignment="1">
      <alignment vertical="center" shrinkToFit="1"/>
    </xf>
    <xf numFmtId="0" fontId="58" fillId="2" borderId="11" xfId="8" applyFont="1" applyFill="1" applyBorder="1" applyAlignment="1">
      <alignment vertical="center" shrinkToFit="1"/>
    </xf>
    <xf numFmtId="0" fontId="58" fillId="2" borderId="10" xfId="8" applyFont="1" applyFill="1" applyBorder="1" applyAlignment="1">
      <alignment vertical="center" shrinkToFit="1"/>
    </xf>
    <xf numFmtId="0" fontId="58" fillId="2" borderId="12" xfId="8" applyFont="1" applyFill="1" applyBorder="1" applyAlignment="1">
      <alignment vertical="center" shrinkToFit="1"/>
    </xf>
    <xf numFmtId="0" fontId="17" fillId="2" borderId="11" xfId="8" applyFill="1" applyBorder="1" applyAlignment="1">
      <alignment horizontal="center" vertical="center"/>
    </xf>
    <xf numFmtId="0" fontId="17" fillId="2" borderId="10" xfId="8" applyFill="1" applyBorder="1" applyAlignment="1">
      <alignment horizontal="center" vertical="center"/>
    </xf>
    <xf numFmtId="0" fontId="17" fillId="2" borderId="12" xfId="8" applyFill="1" applyBorder="1" applyAlignment="1">
      <alignment horizontal="center" vertical="center"/>
    </xf>
    <xf numFmtId="0" fontId="58" fillId="2" borderId="13" xfId="8" applyFont="1" applyFill="1" applyBorder="1" applyAlignment="1">
      <alignment vertical="top" wrapText="1"/>
    </xf>
    <xf numFmtId="0" fontId="58" fillId="2" borderId="20" xfId="8" applyFont="1" applyFill="1" applyBorder="1" applyAlignment="1">
      <alignment vertical="top" wrapText="1"/>
    </xf>
    <xf numFmtId="0" fontId="58" fillId="2" borderId="14" xfId="8" applyFont="1" applyFill="1" applyBorder="1" applyAlignment="1">
      <alignment vertical="top" wrapText="1"/>
    </xf>
    <xf numFmtId="0" fontId="58" fillId="2" borderId="15" xfId="8" applyFont="1" applyFill="1" applyBorder="1" applyAlignment="1">
      <alignment vertical="top" wrapText="1"/>
    </xf>
    <xf numFmtId="0" fontId="58" fillId="2" borderId="0" xfId="8" applyFont="1" applyFill="1" applyAlignment="1">
      <alignment vertical="top" wrapText="1"/>
    </xf>
    <xf numFmtId="0" fontId="58" fillId="2" borderId="16" xfId="8" applyFont="1" applyFill="1" applyBorder="1" applyAlignment="1">
      <alignment vertical="top" wrapText="1"/>
    </xf>
    <xf numFmtId="0" fontId="58" fillId="2" borderId="17" xfId="8" applyFont="1" applyFill="1" applyBorder="1" applyAlignment="1">
      <alignment vertical="top" wrapText="1"/>
    </xf>
    <xf numFmtId="0" fontId="58" fillId="2" borderId="21" xfId="8" applyFont="1" applyFill="1" applyBorder="1" applyAlignment="1">
      <alignment vertical="top" wrapText="1"/>
    </xf>
    <xf numFmtId="0" fontId="58" fillId="2" borderId="18" xfId="8" applyFont="1" applyFill="1" applyBorder="1" applyAlignment="1">
      <alignment vertical="top" wrapText="1"/>
    </xf>
    <xf numFmtId="177" fontId="58" fillId="2" borderId="11" xfId="8" applyNumberFormat="1" applyFont="1" applyFill="1" applyBorder="1" applyAlignment="1">
      <alignment horizontal="left" vertical="center"/>
    </xf>
    <xf numFmtId="177" fontId="58" fillId="2" borderId="10" xfId="8" applyNumberFormat="1" applyFont="1" applyFill="1" applyBorder="1" applyAlignment="1">
      <alignment horizontal="left" vertical="center"/>
    </xf>
    <xf numFmtId="177" fontId="58" fillId="2" borderId="12" xfId="8" applyNumberFormat="1" applyFont="1" applyFill="1" applyBorder="1" applyAlignment="1">
      <alignment horizontal="left" vertical="center"/>
    </xf>
    <xf numFmtId="177" fontId="67" fillId="2" borderId="0" xfId="8" applyNumberFormat="1" applyFont="1" applyFill="1" applyAlignment="1">
      <alignment horizontal="center" vertical="center"/>
    </xf>
    <xf numFmtId="177" fontId="58" fillId="2" borderId="0" xfId="8" applyNumberFormat="1" applyFont="1" applyFill="1" applyAlignment="1">
      <alignment horizontal="center" vertical="center"/>
    </xf>
    <xf numFmtId="0" fontId="67" fillId="2" borderId="0" xfId="8" applyFont="1" applyFill="1" applyAlignment="1">
      <alignment vertical="center" shrinkToFit="1"/>
    </xf>
    <xf numFmtId="0" fontId="57" fillId="2" borderId="0" xfId="14" applyFont="1" applyFill="1" applyAlignment="1">
      <alignment vertical="center" shrinkToFit="1"/>
    </xf>
    <xf numFmtId="0" fontId="58" fillId="2" borderId="0" xfId="8" applyFont="1" applyFill="1" applyAlignment="1">
      <alignment horizontal="left" vertical="center" shrinkToFit="1"/>
    </xf>
    <xf numFmtId="0" fontId="24" fillId="2" borderId="0" xfId="8" applyFont="1" applyFill="1" applyAlignment="1">
      <alignment horizontal="center"/>
    </xf>
    <xf numFmtId="49" fontId="67" fillId="2" borderId="0" xfId="8" applyNumberFormat="1" applyFont="1" applyFill="1" applyAlignment="1">
      <alignment vertical="center" shrinkToFit="1"/>
    </xf>
    <xf numFmtId="177" fontId="12" fillId="0" borderId="0" xfId="2" applyNumberFormat="1" applyFont="1" applyAlignment="1">
      <alignment horizontal="right" vertical="center" shrinkToFit="1"/>
    </xf>
    <xf numFmtId="176" fontId="7" fillId="0" borderId="0" xfId="0" applyNumberFormat="1" applyFont="1" applyAlignment="1">
      <alignment horizontal="center" vertical="center" shrinkToFit="1"/>
    </xf>
    <xf numFmtId="177" fontId="12" fillId="0" borderId="0" xfId="2" applyNumberFormat="1" applyFont="1" applyAlignment="1">
      <alignment horizontal="center" vertical="center" shrinkToFit="1"/>
    </xf>
    <xf numFmtId="0" fontId="12" fillId="0" borderId="0" xfId="2" applyFont="1" applyAlignment="1">
      <alignment vertical="center" shrinkToFit="1"/>
    </xf>
    <xf numFmtId="0" fontId="12" fillId="0" borderId="0" xfId="2" applyFont="1" applyAlignment="1">
      <alignment horizontal="left" vertical="center"/>
    </xf>
    <xf numFmtId="179" fontId="7" fillId="0" borderId="0" xfId="0" applyNumberFormat="1" applyFont="1" applyAlignment="1">
      <alignment horizontal="center" vertical="center"/>
    </xf>
    <xf numFmtId="0" fontId="12" fillId="0" borderId="0" xfId="2" applyFont="1" applyAlignment="1">
      <alignment horizontal="center" vertical="center"/>
    </xf>
    <xf numFmtId="0" fontId="12" fillId="2" borderId="0" xfId="2" applyFont="1" applyFill="1" applyAlignment="1">
      <alignment horizontal="center" vertical="center"/>
    </xf>
    <xf numFmtId="49" fontId="58" fillId="2" borderId="0" xfId="2" applyNumberFormat="1" applyFont="1" applyFill="1" applyAlignment="1">
      <alignment horizontal="left" vertical="top" wrapText="1" shrinkToFit="1"/>
    </xf>
    <xf numFmtId="0" fontId="58" fillId="2" borderId="0" xfId="2" applyFont="1" applyFill="1" applyAlignment="1">
      <alignment horizontal="left" vertical="top" wrapText="1" shrinkToFit="1"/>
    </xf>
    <xf numFmtId="178" fontId="58" fillId="2" borderId="0" xfId="4" applyNumberFormat="1" applyFont="1" applyFill="1" applyAlignment="1">
      <alignment horizontal="left" vertical="center" shrinkToFit="1"/>
    </xf>
    <xf numFmtId="49" fontId="58" fillId="2" borderId="0" xfId="2" applyNumberFormat="1" applyFont="1" applyFill="1" applyAlignment="1">
      <alignment horizontal="left" vertical="center" shrinkToFit="1"/>
    </xf>
    <xf numFmtId="0" fontId="58" fillId="2" borderId="0" xfId="2" applyFont="1" applyFill="1" applyAlignment="1">
      <alignment horizontal="left" vertical="center" shrinkToFit="1"/>
    </xf>
    <xf numFmtId="0" fontId="58" fillId="2" borderId="0" xfId="2" applyFont="1" applyFill="1" applyAlignment="1">
      <alignment horizontal="center" vertical="center"/>
    </xf>
    <xf numFmtId="0" fontId="58" fillId="2" borderId="0" xfId="2" applyFont="1" applyFill="1" applyAlignment="1">
      <alignment vertical="center" shrinkToFit="1"/>
    </xf>
    <xf numFmtId="0" fontId="49" fillId="2" borderId="0" xfId="11" applyFont="1" applyFill="1" applyAlignment="1">
      <alignment horizontal="center" vertical="center"/>
    </xf>
    <xf numFmtId="0" fontId="49" fillId="2" borderId="0" xfId="11" applyFont="1" applyFill="1" applyAlignment="1">
      <alignment horizontal="left" vertical="center"/>
    </xf>
    <xf numFmtId="0" fontId="50" fillId="2" borderId="0" xfId="11" applyFont="1" applyFill="1" applyAlignment="1">
      <alignment horizontal="left" vertical="top"/>
    </xf>
    <xf numFmtId="0" fontId="46" fillId="2" borderId="0" xfId="0" applyFont="1" applyFill="1" applyAlignment="1">
      <alignment horizontal="left" shrinkToFit="1"/>
    </xf>
    <xf numFmtId="0" fontId="46" fillId="2" borderId="16" xfId="0" applyFont="1" applyFill="1" applyBorder="1" applyAlignment="1">
      <alignment horizontal="left" shrinkToFit="1"/>
    </xf>
    <xf numFmtId="0" fontId="49" fillId="2" borderId="0" xfId="11" applyFont="1" applyFill="1" applyAlignment="1">
      <alignment horizontal="left"/>
    </xf>
    <xf numFmtId="176" fontId="7" fillId="0" borderId="16" xfId="0" applyNumberFormat="1" applyFont="1" applyBorder="1" applyAlignment="1">
      <alignment horizontal="center" vertical="center" shrinkToFit="1"/>
    </xf>
    <xf numFmtId="0" fontId="48" fillId="2" borderId="0" xfId="11" applyFont="1" applyFill="1" applyAlignment="1">
      <alignment horizontal="center" vertical="center"/>
    </xf>
    <xf numFmtId="0" fontId="46" fillId="2" borderId="0" xfId="0" applyFont="1" applyFill="1" applyAlignment="1">
      <alignment horizontal="left" vertical="center" shrinkToFit="1"/>
    </xf>
    <xf numFmtId="0" fontId="50" fillId="2" borderId="0" xfId="11" applyFont="1" applyFill="1" applyAlignment="1">
      <alignment horizontal="center" vertical="center"/>
    </xf>
    <xf numFmtId="176" fontId="49" fillId="2" borderId="10" xfId="11" applyNumberFormat="1" applyFont="1" applyFill="1" applyBorder="1" applyAlignment="1">
      <alignment horizontal="center" vertical="center"/>
    </xf>
    <xf numFmtId="0" fontId="49" fillId="2" borderId="0" xfId="11" applyFont="1" applyFill="1" applyAlignment="1">
      <alignment horizontal="center"/>
    </xf>
    <xf numFmtId="0" fontId="50" fillId="2" borderId="21" xfId="11" applyFont="1" applyFill="1" applyBorder="1" applyAlignment="1">
      <alignment horizontal="left" vertical="center"/>
    </xf>
    <xf numFmtId="0" fontId="49" fillId="2" borderId="21" xfId="11" applyFont="1" applyFill="1" applyBorder="1" applyAlignment="1">
      <alignment horizontal="left" vertical="center" wrapText="1" shrinkToFit="1"/>
    </xf>
    <xf numFmtId="176" fontId="49" fillId="2" borderId="21" xfId="11" applyNumberFormat="1" applyFont="1" applyFill="1" applyBorder="1" applyAlignment="1">
      <alignment horizontal="center" vertical="center"/>
    </xf>
    <xf numFmtId="0" fontId="49" fillId="2" borderId="0" xfId="11" applyFont="1" applyFill="1" applyAlignment="1">
      <alignment horizontal="left" vertical="top" wrapText="1"/>
    </xf>
    <xf numFmtId="0" fontId="49" fillId="2" borderId="16" xfId="11" applyFont="1" applyFill="1" applyBorder="1" applyAlignment="1">
      <alignment horizontal="left" vertical="top" wrapText="1"/>
    </xf>
    <xf numFmtId="0" fontId="49" fillId="2" borderId="0" xfId="11" applyFont="1" applyFill="1" applyAlignment="1">
      <alignment horizontal="center" shrinkToFit="1"/>
    </xf>
    <xf numFmtId="0" fontId="49" fillId="2" borderId="16" xfId="11" applyFont="1" applyFill="1" applyBorder="1" applyAlignment="1">
      <alignment horizontal="center" shrinkToFit="1"/>
    </xf>
    <xf numFmtId="0" fontId="52" fillId="2" borderId="21" xfId="11" applyFont="1" applyFill="1" applyBorder="1" applyAlignment="1">
      <alignment horizontal="center" vertical="center" wrapText="1"/>
    </xf>
    <xf numFmtId="0" fontId="49" fillId="2" borderId="45" xfId="11" applyFont="1" applyFill="1" applyBorder="1" applyAlignment="1">
      <alignment horizontal="center" vertical="center" wrapText="1"/>
    </xf>
    <xf numFmtId="0" fontId="49" fillId="2" borderId="56" xfId="11" applyFont="1" applyFill="1" applyBorder="1" applyAlignment="1">
      <alignment horizontal="center" vertical="center" wrapText="1"/>
    </xf>
    <xf numFmtId="0" fontId="50" fillId="2" borderId="0" xfId="11" applyFont="1" applyFill="1" applyAlignment="1">
      <alignment horizontal="left" vertical="center"/>
    </xf>
    <xf numFmtId="0" fontId="50" fillId="2" borderId="44" xfId="11" applyFont="1" applyFill="1" applyBorder="1" applyAlignment="1">
      <alignment horizontal="left" vertical="center"/>
    </xf>
    <xf numFmtId="0" fontId="52" fillId="2" borderId="17" xfId="11" applyFont="1" applyFill="1" applyBorder="1" applyAlignment="1">
      <alignment horizontal="center" vertical="top"/>
    </xf>
    <xf numFmtId="0" fontId="52" fillId="2" borderId="21" xfId="11" applyFont="1" applyFill="1" applyBorder="1" applyAlignment="1">
      <alignment horizontal="center" vertical="top"/>
    </xf>
    <xf numFmtId="0" fontId="52" fillId="2" borderId="18" xfId="11" applyFont="1" applyFill="1" applyBorder="1" applyAlignment="1">
      <alignment horizontal="center" vertical="top"/>
    </xf>
    <xf numFmtId="0" fontId="52" fillId="2" borderId="83" xfId="11" applyFont="1" applyFill="1" applyBorder="1" applyAlignment="1">
      <alignment horizontal="left" vertical="top"/>
    </xf>
    <xf numFmtId="0" fontId="52" fillId="2" borderId="83" xfId="11" applyFont="1" applyFill="1" applyBorder="1" applyAlignment="1">
      <alignment horizontal="left" vertical="top" wrapText="1"/>
    </xf>
    <xf numFmtId="176" fontId="90" fillId="2" borderId="0" xfId="0" applyNumberFormat="1" applyFont="1" applyFill="1" applyAlignment="1">
      <alignment horizontal="right" vertical="center" shrinkToFit="1"/>
    </xf>
    <xf numFmtId="176" fontId="90" fillId="2" borderId="44" xfId="0" applyNumberFormat="1" applyFont="1" applyFill="1" applyBorder="1" applyAlignment="1">
      <alignment horizontal="right" vertical="center" shrinkToFit="1"/>
    </xf>
    <xf numFmtId="0" fontId="90" fillId="2" borderId="0" xfId="0" applyFont="1" applyFill="1" applyAlignment="1">
      <alignment horizontal="left" vertical="center" shrinkToFit="1"/>
    </xf>
    <xf numFmtId="0" fontId="49" fillId="2" borderId="44" xfId="11" applyFont="1" applyFill="1" applyBorder="1" applyAlignment="1">
      <alignment horizontal="center" shrinkToFit="1"/>
    </xf>
    <xf numFmtId="0" fontId="46" fillId="2" borderId="44" xfId="0" applyFont="1" applyFill="1" applyBorder="1" applyAlignment="1">
      <alignment horizontal="left" shrinkToFit="1"/>
    </xf>
    <xf numFmtId="0" fontId="90" fillId="2" borderId="21" xfId="11" applyFont="1" applyFill="1" applyBorder="1" applyAlignment="1">
      <alignment horizontal="left" vertical="center" wrapText="1" shrinkToFit="1"/>
    </xf>
    <xf numFmtId="176" fontId="90" fillId="2" borderId="21" xfId="11" applyNumberFormat="1" applyFont="1" applyFill="1" applyBorder="1" applyAlignment="1">
      <alignment horizontal="center" vertical="center"/>
    </xf>
    <xf numFmtId="0" fontId="90" fillId="2" borderId="0" xfId="0" applyFont="1" applyFill="1" applyAlignment="1">
      <alignment horizontal="left" shrinkToFit="1"/>
    </xf>
    <xf numFmtId="0" fontId="90" fillId="2" borderId="44" xfId="0" applyFont="1" applyFill="1" applyBorder="1" applyAlignment="1">
      <alignment horizontal="left" shrinkToFit="1"/>
    </xf>
    <xf numFmtId="0" fontId="49" fillId="2" borderId="44" xfId="11" applyFont="1" applyFill="1" applyBorder="1" applyAlignment="1">
      <alignment horizontal="left" vertical="top" wrapText="1"/>
    </xf>
    <xf numFmtId="0" fontId="70" fillId="2" borderId="17" xfId="11" applyFont="1" applyFill="1" applyBorder="1" applyAlignment="1">
      <alignment horizontal="center" vertical="center"/>
    </xf>
    <xf numFmtId="0" fontId="70" fillId="2" borderId="21" xfId="11" applyFont="1" applyFill="1" applyBorder="1" applyAlignment="1">
      <alignment horizontal="center" vertical="center"/>
    </xf>
    <xf numFmtId="0" fontId="70" fillId="2" borderId="18" xfId="11" applyFont="1" applyFill="1" applyBorder="1" applyAlignment="1">
      <alignment horizontal="center" vertical="center"/>
    </xf>
    <xf numFmtId="0" fontId="10" fillId="2" borderId="17" xfId="11" applyFont="1" applyFill="1" applyBorder="1" applyAlignment="1">
      <alignment horizontal="center" vertical="center" wrapText="1"/>
    </xf>
    <xf numFmtId="0" fontId="10" fillId="2" borderId="21" xfId="11" applyFont="1" applyFill="1" applyBorder="1" applyAlignment="1">
      <alignment horizontal="center" vertical="center" wrapText="1"/>
    </xf>
    <xf numFmtId="0" fontId="10" fillId="2" borderId="18" xfId="11" applyFont="1" applyFill="1" applyBorder="1" applyAlignment="1">
      <alignment horizontal="center" vertical="center" wrapText="1"/>
    </xf>
    <xf numFmtId="0" fontId="90" fillId="2" borderId="0" xfId="11" applyFont="1" applyFill="1" applyAlignment="1">
      <alignment horizontal="left" vertical="top" wrapText="1"/>
    </xf>
    <xf numFmtId="176" fontId="90" fillId="2" borderId="10" xfId="11" applyNumberFormat="1" applyFont="1" applyFill="1" applyBorder="1" applyAlignment="1">
      <alignment horizontal="center" vertical="center"/>
    </xf>
    <xf numFmtId="0" fontId="7" fillId="2" borderId="0" xfId="0" applyFont="1" applyFill="1" applyAlignment="1">
      <alignment horizontal="center" vertical="center" textRotation="255"/>
    </xf>
    <xf numFmtId="0" fontId="7" fillId="2" borderId="0" xfId="0" applyFont="1" applyFill="1" applyAlignment="1">
      <alignment horizontal="center" vertical="center"/>
    </xf>
    <xf numFmtId="0" fontId="7" fillId="2" borderId="0" xfId="0" applyFont="1" applyFill="1" applyAlignment="1">
      <alignment horizontal="distributed" vertical="center"/>
    </xf>
    <xf numFmtId="0" fontId="45" fillId="2" borderId="0" xfId="0" applyFont="1" applyFill="1" applyAlignment="1">
      <alignment horizontal="distributed" vertical="center" indent="10"/>
    </xf>
    <xf numFmtId="180" fontId="7" fillId="2" borderId="0" xfId="0" applyNumberFormat="1" applyFont="1" applyFill="1" applyAlignment="1">
      <alignment horizontal="left" vertical="center"/>
    </xf>
    <xf numFmtId="0" fontId="7" fillId="2" borderId="0" xfId="0" applyFont="1" applyFill="1" applyAlignment="1">
      <alignment horizontal="left" vertical="top" wrapText="1" shrinkToFit="1"/>
    </xf>
    <xf numFmtId="0" fontId="7" fillId="2" borderId="64"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9" xfId="0" applyFont="1" applyFill="1" applyBorder="1" applyAlignment="1">
      <alignment horizontal="center" vertical="center"/>
    </xf>
    <xf numFmtId="0" fontId="21" fillId="2" borderId="71" xfId="0" applyFont="1" applyFill="1" applyBorder="1" applyAlignment="1">
      <alignment horizontal="center" vertical="center"/>
    </xf>
    <xf numFmtId="0" fontId="7" fillId="2" borderId="13" xfId="0" applyFont="1" applyFill="1" applyBorder="1" applyAlignment="1">
      <alignment horizontal="left" vertical="top"/>
    </xf>
    <xf numFmtId="0" fontId="7" fillId="2" borderId="20" xfId="0" applyFont="1" applyFill="1" applyBorder="1" applyAlignment="1">
      <alignment horizontal="left" vertical="top"/>
    </xf>
    <xf numFmtId="0" fontId="7" fillId="2" borderId="14" xfId="0" applyFont="1" applyFill="1" applyBorder="1" applyAlignment="1">
      <alignment horizontal="left" vertical="top"/>
    </xf>
    <xf numFmtId="0" fontId="7" fillId="2" borderId="15" xfId="0" applyFont="1" applyFill="1" applyBorder="1" applyAlignment="1">
      <alignment horizontal="left" vertical="top"/>
    </xf>
    <xf numFmtId="0" fontId="7" fillId="2" borderId="0" xfId="0" applyFont="1" applyFill="1" applyAlignment="1">
      <alignment horizontal="left" vertical="top"/>
    </xf>
    <xf numFmtId="0" fontId="7" fillId="2" borderId="16" xfId="0" applyFont="1" applyFill="1" applyBorder="1" applyAlignment="1">
      <alignment horizontal="left" vertical="top"/>
    </xf>
    <xf numFmtId="0" fontId="7" fillId="2" borderId="17" xfId="0" applyFont="1" applyFill="1" applyBorder="1" applyAlignment="1">
      <alignment horizontal="left" vertical="top"/>
    </xf>
    <xf numFmtId="0" fontId="7" fillId="2" borderId="21" xfId="0" applyFont="1" applyFill="1" applyBorder="1" applyAlignment="1">
      <alignment horizontal="left" vertical="top"/>
    </xf>
    <xf numFmtId="0" fontId="7" fillId="2" borderId="18" xfId="0" applyFont="1" applyFill="1" applyBorder="1" applyAlignment="1">
      <alignment horizontal="left" vertical="top"/>
    </xf>
    <xf numFmtId="0" fontId="7" fillId="2" borderId="39"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67" xfId="0" applyFont="1" applyFill="1" applyBorder="1" applyAlignment="1">
      <alignment horizontal="center" vertical="center"/>
    </xf>
    <xf numFmtId="176" fontId="49" fillId="2" borderId="73" xfId="11" applyNumberFormat="1" applyFont="1" applyFill="1" applyBorder="1" applyAlignment="1">
      <alignment horizontal="center" vertical="center"/>
    </xf>
    <xf numFmtId="176" fontId="49" fillId="2" borderId="93" xfId="11" applyNumberFormat="1" applyFont="1" applyFill="1" applyBorder="1" applyAlignment="1">
      <alignment horizontal="center" vertical="center"/>
    </xf>
    <xf numFmtId="176" fontId="49" fillId="2" borderId="12" xfId="11" applyNumberFormat="1" applyFont="1" applyFill="1" applyBorder="1" applyAlignment="1">
      <alignment horizontal="center" vertical="center"/>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wrapText="1"/>
    </xf>
    <xf numFmtId="0" fontId="45" fillId="2" borderId="11"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1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7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73" xfId="0" applyFont="1" applyFill="1" applyBorder="1" applyAlignment="1">
      <alignment horizontal="left" vertical="center"/>
    </xf>
    <xf numFmtId="0" fontId="151" fillId="2" borderId="0" xfId="11" applyFont="1" applyFill="1" applyAlignment="1">
      <alignment horizontal="center" vertical="center" wrapText="1"/>
    </xf>
    <xf numFmtId="0" fontId="49" fillId="2" borderId="83" xfId="11" applyFont="1" applyFill="1" applyBorder="1" applyAlignment="1">
      <alignment horizontal="center" vertical="center" wrapText="1"/>
    </xf>
    <xf numFmtId="0" fontId="49" fillId="2" borderId="64" xfId="11" applyFont="1" applyFill="1" applyBorder="1" applyAlignment="1">
      <alignment horizontal="center" vertical="center" wrapText="1"/>
    </xf>
    <xf numFmtId="0" fontId="38" fillId="2" borderId="0" xfId="11" applyFont="1" applyFill="1" applyAlignment="1">
      <alignment horizontal="left" shrinkToFit="1"/>
    </xf>
    <xf numFmtId="0" fontId="38" fillId="2" borderId="0" xfId="11" applyFont="1" applyFill="1" applyAlignment="1">
      <alignment horizontal="left"/>
    </xf>
    <xf numFmtId="176" fontId="49" fillId="2" borderId="0" xfId="11" applyNumberFormat="1" applyFont="1" applyFill="1" applyAlignment="1">
      <alignment horizontal="right" vertical="center" shrinkToFit="1"/>
    </xf>
    <xf numFmtId="0" fontId="12" fillId="2" borderId="0" xfId="11" applyFont="1" applyFill="1" applyAlignment="1">
      <alignment horizontal="distributed" shrinkToFit="1"/>
    </xf>
    <xf numFmtId="0" fontId="39" fillId="2" borderId="0" xfId="11" applyFont="1" applyFill="1" applyAlignment="1">
      <alignment horizontal="center" shrinkToFit="1"/>
    </xf>
    <xf numFmtId="0" fontId="49" fillId="2" borderId="15" xfId="11" applyFont="1" applyFill="1" applyBorder="1" applyAlignment="1">
      <alignment horizontal="left" vertical="center" wrapText="1" indent="1"/>
    </xf>
    <xf numFmtId="0" fontId="49" fillId="2" borderId="0" xfId="11" applyFont="1" applyFill="1" applyAlignment="1">
      <alignment horizontal="left" vertical="center" wrapText="1" indent="1"/>
    </xf>
    <xf numFmtId="0" fontId="49" fillId="2" borderId="16" xfId="11" applyFont="1" applyFill="1" applyBorder="1" applyAlignment="1">
      <alignment horizontal="left" vertical="center" wrapText="1" indent="1"/>
    </xf>
    <xf numFmtId="0" fontId="49" fillId="2" borderId="17" xfId="11" applyFont="1" applyFill="1" applyBorder="1" applyAlignment="1">
      <alignment horizontal="left" vertical="center" wrapText="1" indent="1"/>
    </xf>
    <xf numFmtId="0" fontId="49" fillId="2" borderId="21" xfId="11" applyFont="1" applyFill="1" applyBorder="1" applyAlignment="1">
      <alignment horizontal="left" vertical="center" wrapText="1" indent="1"/>
    </xf>
    <xf numFmtId="0" fontId="49" fillId="2" borderId="18" xfId="11" applyFont="1" applyFill="1" applyBorder="1" applyAlignment="1">
      <alignment horizontal="left" vertical="center" wrapText="1" indent="1"/>
    </xf>
    <xf numFmtId="0" fontId="38" fillId="2" borderId="11" xfId="11" applyFont="1" applyFill="1" applyBorder="1" applyAlignment="1">
      <alignment horizontal="center" vertical="center"/>
    </xf>
    <xf numFmtId="0" fontId="38" fillId="2" borderId="10" xfId="11" applyFont="1" applyFill="1" applyBorder="1" applyAlignment="1">
      <alignment horizontal="center" vertical="center"/>
    </xf>
    <xf numFmtId="0" fontId="38" fillId="2" borderId="12" xfId="11" applyFont="1" applyFill="1" applyBorder="1" applyAlignment="1">
      <alignment horizontal="center" vertical="center"/>
    </xf>
    <xf numFmtId="0" fontId="49" fillId="2" borderId="11" xfId="11" applyFont="1" applyFill="1" applyBorder="1" applyAlignment="1">
      <alignment horizontal="center" vertical="center"/>
    </xf>
    <xf numFmtId="0" fontId="49" fillId="2" borderId="10" xfId="11" applyFont="1" applyFill="1" applyBorder="1" applyAlignment="1">
      <alignment horizontal="center" vertical="center"/>
    </xf>
    <xf numFmtId="0" fontId="49" fillId="2" borderId="12" xfId="11" applyFont="1" applyFill="1" applyBorder="1" applyAlignment="1">
      <alignment horizontal="center" vertical="center"/>
    </xf>
    <xf numFmtId="0" fontId="12" fillId="2" borderId="144" xfId="11" applyFont="1" applyFill="1" applyBorder="1" applyAlignment="1">
      <alignment horizontal="left" vertical="center" wrapText="1" indent="1" shrinkToFit="1"/>
    </xf>
    <xf numFmtId="0" fontId="12" fillId="2" borderId="145" xfId="11" applyFont="1" applyFill="1" applyBorder="1" applyAlignment="1">
      <alignment horizontal="left" vertical="center" wrapText="1" indent="1" shrinkToFit="1"/>
    </xf>
    <xf numFmtId="0" fontId="12" fillId="2" borderId="146" xfId="11" applyFont="1" applyFill="1" applyBorder="1" applyAlignment="1">
      <alignment horizontal="left" vertical="center" wrapText="1" indent="1" shrinkToFit="1"/>
    </xf>
    <xf numFmtId="0" fontId="150" fillId="2" borderId="53" xfId="11" applyFont="1" applyFill="1" applyBorder="1" applyAlignment="1">
      <alignment horizontal="left" indent="1"/>
    </xf>
    <xf numFmtId="179" fontId="49" fillId="2" borderId="20" xfId="11" applyNumberFormat="1" applyFont="1" applyFill="1" applyBorder="1" applyAlignment="1">
      <alignment horizontal="left" shrinkToFit="1"/>
    </xf>
    <xf numFmtId="0" fontId="38" fillId="2" borderId="15" xfId="11" applyFont="1" applyFill="1" applyBorder="1" applyAlignment="1">
      <alignment horizontal="center" vertical="center"/>
    </xf>
    <xf numFmtId="0" fontId="38" fillId="2" borderId="0" xfId="11" applyFont="1" applyFill="1" applyAlignment="1">
      <alignment horizontal="center" vertical="center"/>
    </xf>
    <xf numFmtId="0" fontId="38" fillId="2" borderId="16" xfId="11" applyFont="1" applyFill="1" applyBorder="1" applyAlignment="1">
      <alignment horizontal="center" vertical="center"/>
    </xf>
    <xf numFmtId="0" fontId="38" fillId="2" borderId="17" xfId="11" applyFont="1" applyFill="1" applyBorder="1" applyAlignment="1">
      <alignment horizontal="center" vertical="center"/>
    </xf>
    <xf numFmtId="0" fontId="38" fillId="2" borderId="21" xfId="11" applyFont="1" applyFill="1" applyBorder="1" applyAlignment="1">
      <alignment horizontal="center" vertical="center"/>
    </xf>
    <xf numFmtId="0" fontId="38" fillId="2" borderId="18" xfId="11" applyFont="1" applyFill="1" applyBorder="1" applyAlignment="1">
      <alignment horizontal="center" vertical="center"/>
    </xf>
    <xf numFmtId="0" fontId="12" fillId="2" borderId="144" xfId="11" applyFont="1" applyFill="1" applyBorder="1" applyAlignment="1">
      <alignment horizontal="center" vertical="center"/>
    </xf>
    <xf numFmtId="0" fontId="12" fillId="2" borderId="145" xfId="11" applyFont="1" applyFill="1" applyBorder="1" applyAlignment="1">
      <alignment horizontal="center" vertical="center"/>
    </xf>
    <xf numFmtId="0" fontId="12" fillId="2" borderId="146" xfId="11" applyFont="1" applyFill="1" applyBorder="1" applyAlignment="1">
      <alignment horizontal="center" vertical="center"/>
    </xf>
    <xf numFmtId="0" fontId="40" fillId="2" borderId="11" xfId="11" applyFont="1" applyFill="1" applyBorder="1" applyAlignment="1">
      <alignment horizontal="center" vertical="center"/>
    </xf>
    <xf numFmtId="0" fontId="40" fillId="2" borderId="10" xfId="11" applyFont="1" applyFill="1" applyBorder="1" applyAlignment="1">
      <alignment horizontal="center" vertical="center"/>
    </xf>
    <xf numFmtId="0" fontId="40" fillId="2" borderId="12" xfId="11" applyFont="1" applyFill="1" applyBorder="1" applyAlignment="1">
      <alignment horizontal="center" vertical="center"/>
    </xf>
    <xf numFmtId="179" fontId="49" fillId="2" borderId="41" xfId="11" applyNumberFormat="1" applyFont="1" applyFill="1" applyBorder="1" applyAlignment="1">
      <alignment horizontal="left" shrinkToFit="1"/>
    </xf>
    <xf numFmtId="183" fontId="38" fillId="2" borderId="21" xfId="11" applyNumberFormat="1" applyFont="1" applyFill="1" applyBorder="1" applyAlignment="1">
      <alignment horizontal="center" vertical="center" wrapText="1"/>
    </xf>
    <xf numFmtId="0" fontId="38" fillId="2" borderId="61" xfId="11" applyFont="1" applyFill="1" applyBorder="1" applyAlignment="1">
      <alignment horizontal="center" vertical="center"/>
    </xf>
    <xf numFmtId="0" fontId="38" fillId="2" borderId="62" xfId="11" applyFont="1" applyFill="1" applyBorder="1" applyAlignment="1">
      <alignment horizontal="center" vertical="center"/>
    </xf>
    <xf numFmtId="0" fontId="38" fillId="2" borderId="63" xfId="11" applyFont="1" applyFill="1" applyBorder="1" applyAlignment="1">
      <alignment horizontal="center" vertical="center"/>
    </xf>
    <xf numFmtId="0" fontId="49" fillId="2" borderId="61" xfId="11" applyFont="1" applyFill="1" applyBorder="1" applyAlignment="1">
      <alignment horizontal="center" vertical="center"/>
    </xf>
    <xf numFmtId="0" fontId="49" fillId="2" borderId="62" xfId="11" applyFont="1" applyFill="1" applyBorder="1" applyAlignment="1">
      <alignment horizontal="center" vertical="center"/>
    </xf>
    <xf numFmtId="0" fontId="49" fillId="2" borderId="63" xfId="11" applyFont="1" applyFill="1" applyBorder="1" applyAlignment="1">
      <alignment horizontal="center" vertical="center"/>
    </xf>
    <xf numFmtId="0" fontId="38" fillId="2" borderId="27" xfId="11" applyFont="1" applyFill="1" applyBorder="1" applyAlignment="1">
      <alignment horizontal="center" vertical="center"/>
    </xf>
    <xf numFmtId="0" fontId="38" fillId="2" borderId="23" xfId="11" applyFont="1" applyFill="1" applyBorder="1" applyAlignment="1">
      <alignment horizontal="center" vertical="center"/>
    </xf>
    <xf numFmtId="0" fontId="38" fillId="2" borderId="131" xfId="11" applyFont="1" applyFill="1" applyBorder="1" applyAlignment="1">
      <alignment horizontal="center" vertical="center"/>
    </xf>
    <xf numFmtId="0" fontId="49" fillId="2" borderId="0" xfId="11" applyFont="1" applyFill="1" applyAlignment="1">
      <alignment horizontal="center" vertical="center" wrapText="1"/>
    </xf>
    <xf numFmtId="179" fontId="49" fillId="2" borderId="0" xfId="11" applyNumberFormat="1" applyFont="1" applyFill="1" applyAlignment="1">
      <alignment horizontal="left" shrinkToFit="1"/>
    </xf>
    <xf numFmtId="0" fontId="148" fillId="2" borderId="58" xfId="11" applyFont="1" applyFill="1" applyBorder="1" applyAlignment="1">
      <alignment horizontal="center" vertical="center"/>
    </xf>
    <xf numFmtId="0" fontId="148" fillId="2" borderId="59" xfId="11" applyFont="1" applyFill="1" applyBorder="1" applyAlignment="1">
      <alignment horizontal="center" vertical="center"/>
    </xf>
    <xf numFmtId="0" fontId="148" fillId="2" borderId="60" xfId="11" applyFont="1" applyFill="1" applyBorder="1" applyAlignment="1">
      <alignment horizontal="center" vertical="center"/>
    </xf>
    <xf numFmtId="0" fontId="38" fillId="2" borderId="21" xfId="11" applyFont="1" applyFill="1" applyBorder="1" applyAlignment="1">
      <alignment horizontal="left" vertical="center" wrapText="1"/>
    </xf>
    <xf numFmtId="0" fontId="150" fillId="2" borderId="0" xfId="11" applyFont="1" applyFill="1" applyAlignment="1">
      <alignment horizontal="left" indent="1"/>
    </xf>
    <xf numFmtId="0" fontId="143" fillId="2" borderId="150" xfId="11" applyFont="1" applyFill="1" applyBorder="1" applyAlignment="1">
      <alignment horizontal="distributed" vertical="distributed" indent="10"/>
    </xf>
    <xf numFmtId="0" fontId="143" fillId="2" borderId="151" xfId="11" applyFont="1" applyFill="1" applyBorder="1" applyAlignment="1">
      <alignment horizontal="distributed" vertical="distributed" indent="10"/>
    </xf>
    <xf numFmtId="0" fontId="143" fillId="2" borderId="152" xfId="11" applyFont="1" applyFill="1" applyBorder="1" applyAlignment="1">
      <alignment horizontal="distributed" vertical="distributed" indent="10"/>
    </xf>
    <xf numFmtId="176" fontId="90" fillId="2" borderId="0" xfId="11" applyNumberFormat="1" applyFont="1" applyFill="1" applyAlignment="1">
      <alignment horizontal="right" vertical="center" shrinkToFit="1"/>
    </xf>
    <xf numFmtId="0" fontId="149" fillId="2" borderId="53" xfId="11" applyFont="1" applyFill="1" applyBorder="1" applyAlignment="1">
      <alignment horizontal="left" indent="1"/>
    </xf>
    <xf numFmtId="179" fontId="90" fillId="2" borderId="41" xfId="11" applyNumberFormat="1" applyFont="1" applyFill="1" applyBorder="1" applyAlignment="1">
      <alignment horizontal="left"/>
    </xf>
    <xf numFmtId="179" fontId="90" fillId="2" borderId="21" xfId="11" applyNumberFormat="1" applyFont="1" applyFill="1" applyBorder="1" applyAlignment="1">
      <alignment horizontal="left" shrinkToFit="1"/>
    </xf>
    <xf numFmtId="0" fontId="90" fillId="2" borderId="61" xfId="11" applyFont="1" applyFill="1" applyBorder="1" applyAlignment="1">
      <alignment horizontal="center" vertical="center"/>
    </xf>
    <xf numFmtId="0" fontId="90" fillId="2" borderId="62" xfId="11" applyFont="1" applyFill="1" applyBorder="1" applyAlignment="1">
      <alignment horizontal="center" vertical="center"/>
    </xf>
    <xf numFmtId="0" fontId="90" fillId="2" borderId="63" xfId="11" applyFont="1" applyFill="1" applyBorder="1" applyAlignment="1">
      <alignment horizontal="center" vertical="center"/>
    </xf>
    <xf numFmtId="0" fontId="146" fillId="2" borderId="21" xfId="11" applyFont="1" applyFill="1" applyBorder="1" applyAlignment="1">
      <alignment horizontal="left" vertical="center" wrapText="1"/>
    </xf>
    <xf numFmtId="183" fontId="146" fillId="2" borderId="21" xfId="11" applyNumberFormat="1" applyFont="1" applyFill="1" applyBorder="1" applyAlignment="1">
      <alignment horizontal="center" vertical="center" wrapText="1"/>
    </xf>
    <xf numFmtId="0" fontId="90" fillId="2" borderId="11" xfId="11" applyFont="1" applyFill="1" applyBorder="1" applyAlignment="1">
      <alignment horizontal="center" vertical="center"/>
    </xf>
    <xf numFmtId="0" fontId="90" fillId="2" borderId="10" xfId="11" applyFont="1" applyFill="1" applyBorder="1" applyAlignment="1">
      <alignment horizontal="center" vertical="center"/>
    </xf>
    <xf numFmtId="0" fontId="90" fillId="2" borderId="12" xfId="11" applyFont="1" applyFill="1" applyBorder="1" applyAlignment="1">
      <alignment horizontal="center" vertical="center"/>
    </xf>
    <xf numFmtId="0" fontId="58" fillId="2" borderId="144" xfId="11" applyFont="1" applyFill="1" applyBorder="1" applyAlignment="1">
      <alignment horizontal="left" vertical="center" wrapText="1" indent="1" shrinkToFit="1"/>
    </xf>
    <xf numFmtId="0" fontId="58" fillId="2" borderId="145" xfId="11" applyFont="1" applyFill="1" applyBorder="1" applyAlignment="1">
      <alignment horizontal="left" vertical="center" wrapText="1" indent="1" shrinkToFit="1"/>
    </xf>
    <xf numFmtId="0" fontId="58" fillId="2" borderId="146" xfId="11" applyFont="1" applyFill="1" applyBorder="1" applyAlignment="1">
      <alignment horizontal="left" vertical="center" wrapText="1" indent="1" shrinkToFit="1"/>
    </xf>
    <xf numFmtId="0" fontId="90" fillId="2" borderId="15" xfId="11" applyFont="1" applyFill="1" applyBorder="1" applyAlignment="1">
      <alignment horizontal="left" vertical="center" wrapText="1" indent="1"/>
    </xf>
    <xf numFmtId="0" fontId="90" fillId="2" borderId="0" xfId="11" applyFont="1" applyFill="1" applyAlignment="1">
      <alignment horizontal="left" vertical="center" wrapText="1" indent="1"/>
    </xf>
    <xf numFmtId="0" fontId="90" fillId="2" borderId="16" xfId="11" applyFont="1" applyFill="1" applyBorder="1" applyAlignment="1">
      <alignment horizontal="left" vertical="center" wrapText="1" indent="1"/>
    </xf>
    <xf numFmtId="0" fontId="90" fillId="2" borderId="17" xfId="11" applyFont="1" applyFill="1" applyBorder="1" applyAlignment="1">
      <alignment horizontal="left" vertical="center" wrapText="1" indent="1"/>
    </xf>
    <xf numFmtId="0" fontId="90" fillId="2" borderId="21" xfId="11" applyFont="1" applyFill="1" applyBorder="1" applyAlignment="1">
      <alignment horizontal="left" vertical="center" wrapText="1" indent="1"/>
    </xf>
    <xf numFmtId="0" fontId="90" fillId="2" borderId="18" xfId="11" applyFont="1" applyFill="1" applyBorder="1" applyAlignment="1">
      <alignment horizontal="left" vertical="center" wrapText="1" indent="1"/>
    </xf>
    <xf numFmtId="0" fontId="7" fillId="2" borderId="0" xfId="0" applyFont="1" applyFill="1" applyAlignment="1">
      <alignment horizontal="left" vertical="center"/>
    </xf>
    <xf numFmtId="0" fontId="53" fillId="2" borderId="0" xfId="0" applyFont="1" applyFill="1" applyAlignment="1">
      <alignment horizontal="center" vertical="center"/>
    </xf>
    <xf numFmtId="179" fontId="7" fillId="0" borderId="0" xfId="0" applyNumberFormat="1" applyFont="1" applyAlignment="1">
      <alignment horizontal="left" vertical="center"/>
    </xf>
    <xf numFmtId="0" fontId="7" fillId="2" borderId="0" xfId="0" applyFont="1" applyFill="1" applyAlignment="1">
      <alignment horizontal="center" vertical="center" wrapText="1"/>
    </xf>
    <xf numFmtId="0" fontId="46" fillId="2" borderId="0" xfId="0" applyFont="1" applyFill="1" applyAlignment="1">
      <alignment horizontal="center" vertical="center" shrinkToFit="1"/>
    </xf>
  </cellXfs>
  <cellStyles count="25">
    <cellStyle name="ハイパーリンク" xfId="12" builtinId="8"/>
    <cellStyle name="桁区切り" xfId="24" builtinId="6"/>
    <cellStyle name="桁区切り 2" xfId="19" xr:uid="{89EA4D75-2081-4B35-9AD2-A4654CEDFFDB}"/>
    <cellStyle name="桁区切り 3" xfId="4" xr:uid="{A244DC64-3B9B-47A7-9389-20A652A65854}"/>
    <cellStyle name="桁区切り 4" xfId="20" xr:uid="{7BD14B40-7439-4C02-9C54-991EA7A514AE}"/>
    <cellStyle name="標準" xfId="0" builtinId="0"/>
    <cellStyle name="標準 2" xfId="1" xr:uid="{3D370A61-7CF1-4837-BB47-25F88BC789A8}"/>
    <cellStyle name="標準 2 2" xfId="3" xr:uid="{2846BF90-1958-40AE-8059-85DFE2DEB886}"/>
    <cellStyle name="標準 2 3" xfId="5" xr:uid="{71150940-56BD-42D4-AC79-B3538B143870}"/>
    <cellStyle name="標準 2 3 2" xfId="15" xr:uid="{8130B9E7-1769-4294-9990-C484F7078779}"/>
    <cellStyle name="標準 2 3 3" xfId="23" xr:uid="{DF8BE612-7F3A-4130-BBFB-C652000853AC}"/>
    <cellStyle name="標準 2 4" xfId="21" xr:uid="{91056382-921D-45E3-AF2B-8176CDC82951}"/>
    <cellStyle name="標準 3" xfId="9" xr:uid="{79DCC279-CD38-4B3C-8198-0F06B457696E}"/>
    <cellStyle name="標準 3 2" xfId="22" xr:uid="{705D61DE-64D2-4D9D-8B84-3213379AFBA4}"/>
    <cellStyle name="標準 4" xfId="2" xr:uid="{AA80531C-0A16-4195-B66F-3316A1B8A33F}"/>
    <cellStyle name="標準 5" xfId="10" xr:uid="{A2F2F7C0-721C-4E1A-B4E2-6E48B04066F3}"/>
    <cellStyle name="標準 5 2" xfId="14" xr:uid="{3895E778-F5B7-4447-93AA-090F1CEB9F2C}"/>
    <cellStyle name="標準 5 3" xfId="18" xr:uid="{79F7FABF-9F6A-4CFB-BC72-0E1992675F93}"/>
    <cellStyle name="標準 6" xfId="11" xr:uid="{EBCEE08F-4AD6-49E6-B155-648963BF08D0}"/>
    <cellStyle name="標準 7" xfId="13" xr:uid="{CA5E2B16-2769-4FE7-A5F4-2DFE8ECC2BE5}"/>
    <cellStyle name="標準 8" xfId="16" xr:uid="{CA0B60A3-6E52-4FA0-9047-28E84E7AA9EF}"/>
    <cellStyle name="標準 8 2" xfId="17" xr:uid="{1A77E5CA-1456-48D4-9846-778EE0E69A31}"/>
    <cellStyle name="標準_005(変更)工程表" xfId="7" xr:uid="{BB0D2C9C-CAC4-4C86-B174-CB091348570E}"/>
    <cellStyle name="標準_006現場代理人等通知書" xfId="6" xr:uid="{28207F95-BA04-4886-B72C-E9DD227008A6}"/>
    <cellStyle name="標準_008現場代理人等変更通知書" xfId="8" xr:uid="{6BB7C51B-FECC-40DB-BA63-16FCB6EBA61F}"/>
  </cellStyles>
  <dxfs count="1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fill>
        <patternFill>
          <fgColor theme="0"/>
          <bgColor theme="0"/>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0" tint="-0.499984740745262"/>
        </patternFill>
      </fill>
    </dxf>
  </dxfs>
  <tableStyles count="0" defaultTableStyle="TableStyleMedium2" defaultPivotStyle="PivotStyleLight16"/>
  <colors>
    <mruColors>
      <color rgb="FF0000FF"/>
      <color rgb="FFFFCCFF"/>
      <color rgb="FFFFFFE7"/>
      <color rgb="FFFFFFCC"/>
      <color rgb="FF00AC00"/>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0.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6.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2.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7.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8.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4.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9.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5.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10.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7.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11.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8.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2.png"/><Relationship Id="rId6" Type="http://schemas.openxmlformats.org/officeDocument/2006/relationships/hyperlink" Target="#&#32076;&#27508;&#26360;!A1"/><Relationship Id="rId11" Type="http://schemas.openxmlformats.org/officeDocument/2006/relationships/hyperlink" Target="#'&#23554;&#20219;&#29305;&#20363;&#12398;&#35215;&#23450;&#12395;&#12424;&#12427;&#20027;&#20219;&#65288;&#30435;&#29702;&#65289;&#25216;&#34899;&#32773;&#12539;&#21942;&#26989;&#25152;&#25216;&#34899;&#32773;&#31561;&#20860;&#20219;&#23626;'!A1"/><Relationship Id="rId24" Type="http://schemas.openxmlformats.org/officeDocument/2006/relationships/hyperlink" Target="#'&#20154;&#21729;&#12398;&#37197;&#32622;&#12434;&#31034;&#12377;&#35336;&#30011;&#26360;&#65288;&#22269;&#20132;&#30465;&#27096;&#24335;&#65289;'!Print_Area"/><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9.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hyperlink" Target="#&#24314;&#36864;&#20849;&#12539;&#27861;&#23450;&#22806;&#21172;&#28797;&#38306;&#20418;!A1"/><Relationship Id="rId2" Type="http://schemas.microsoft.com/office/2007/relationships/hdphoto" Target="../media/hdphoto1.wdp"/><Relationship Id="rId1" Type="http://schemas.openxmlformats.org/officeDocument/2006/relationships/image" Target="../media/image13.png"/><Relationship Id="rId6" Type="http://schemas.microsoft.com/office/2007/relationships/hdphoto" Target="../media/hdphoto3.wdp"/><Relationship Id="rId5" Type="http://schemas.openxmlformats.org/officeDocument/2006/relationships/image" Target="../media/image15.png"/><Relationship Id="rId4" Type="http://schemas.microsoft.com/office/2007/relationships/hdphoto" Target="../media/hdphoto2.wdp"/></Relationships>
</file>

<file path=xl/drawings/_rels/drawing2.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20.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hyperlink" Target="#&#24314;&#36864;&#20849;&#12539;&#27861;&#23450;&#22806;&#21172;&#28797;&#38306;&#20418;!A1"/></Relationships>
</file>

<file path=xl/drawings/_rels/drawing22.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17.png"/></Relationships>
</file>

<file path=xl/drawings/_rels/drawing23.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18.png"/></Relationships>
</file>

<file path=xl/drawings/_rels/drawing24.xml.rels><?xml version="1.0" encoding="UTF-8" standalone="yes"?>
<Relationships xmlns="http://schemas.openxmlformats.org/package/2006/relationships"><Relationship Id="rId3" Type="http://schemas.openxmlformats.org/officeDocument/2006/relationships/hyperlink" Target="#&#24314;&#36864;&#20849;&#12539;&#27861;&#23450;&#22806;&#21172;&#28797;&#38306;&#20418;!A1"/><Relationship Id="rId2" Type="http://schemas.microsoft.com/office/2007/relationships/hdphoto" Target="../media/hdphoto4.wdp"/><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0.png"/></Relationships>
</file>

<file path=xl/drawings/_rels/drawing26.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21.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28.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22.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29.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23.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0.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24.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1.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2.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25.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5.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4.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2.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5.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3.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6.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4.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8.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24" Type="http://schemas.openxmlformats.org/officeDocument/2006/relationships/image" Target="../media/image5.emf"/><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hyperlink" Target="#'&#20154;&#21729;&#12398;&#37197;&#32622;&#12434;&#31034;&#12377;&#35336;&#30011;&#26360;&#65288;&#22269;&#20132;&#30465;&#27096;&#24335;&#65289;'!Print_Area"/><Relationship Id="rId10" Type="http://schemas.openxmlformats.org/officeDocument/2006/relationships/hyperlink" Target="#'&#23554;&#20219;&#29305;&#20363;&#12398;&#35215;&#23450;&#12395;&#12424;&#12427;&#20027;&#20219;&#65288;&#30435;&#29702;&#65289;&#25216;&#34899;&#32773;&#12539;&#21942;&#26989;&#25152;&#25216;&#34899;&#32773;&#31561;&#20860;&#20219;&#23626;'!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drawing1.xml><?xml version="1.0" encoding="utf-8"?>
<xdr:wsDr xmlns:xdr="http://schemas.openxmlformats.org/drawingml/2006/spreadsheetDrawing" xmlns:a="http://schemas.openxmlformats.org/drawingml/2006/main">
  <xdr:twoCellAnchor editAs="absolute">
    <xdr:from>
      <xdr:col>0</xdr:col>
      <xdr:colOff>84134</xdr:colOff>
      <xdr:row>0</xdr:row>
      <xdr:rowOff>36694</xdr:rowOff>
    </xdr:from>
    <xdr:to>
      <xdr:col>0</xdr:col>
      <xdr:colOff>2885784</xdr:colOff>
      <xdr:row>24</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4134" y="36694"/>
          <a:ext cx="2801650" cy="10726556"/>
          <a:chOff x="29706" y="124686"/>
          <a:chExt cx="2801650" cy="10851927"/>
        </a:xfrm>
      </xdr:grpSpPr>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8" name="正方形/長方形 37">
            <a:hlinkClick xmlns:r="http://schemas.openxmlformats.org/officeDocument/2006/relationships" r:id="rId1"/>
            <a:extLst>
              <a:ext uri="{FF2B5EF4-FFF2-40B4-BE49-F238E27FC236}">
                <a16:creationId xmlns:a16="http://schemas.microsoft.com/office/drawing/2014/main" id="{00000000-0008-0000-0200-000026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9" name="正方形/長方形 38">
            <a:hlinkClick xmlns:r="http://schemas.openxmlformats.org/officeDocument/2006/relationships" r:id="rId2"/>
            <a:extLst>
              <a:ext uri="{FF2B5EF4-FFF2-40B4-BE49-F238E27FC236}">
                <a16:creationId xmlns:a16="http://schemas.microsoft.com/office/drawing/2014/main" id="{00000000-0008-0000-0200-000027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0" name="正方形/長方形 39">
            <a:hlinkClick xmlns:r="http://schemas.openxmlformats.org/officeDocument/2006/relationships" r:id="rId3"/>
            <a:extLst>
              <a:ext uri="{FF2B5EF4-FFF2-40B4-BE49-F238E27FC236}">
                <a16:creationId xmlns:a16="http://schemas.microsoft.com/office/drawing/2014/main" id="{00000000-0008-0000-0200-000028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41" name="正方形/長方形 40">
            <a:hlinkClick xmlns:r="http://schemas.openxmlformats.org/officeDocument/2006/relationships" r:id="rId4"/>
            <a:extLst>
              <a:ext uri="{FF2B5EF4-FFF2-40B4-BE49-F238E27FC236}">
                <a16:creationId xmlns:a16="http://schemas.microsoft.com/office/drawing/2014/main" id="{00000000-0008-0000-0200-000029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42" name="正方形/長方形 41">
            <a:hlinkClick xmlns:r="http://schemas.openxmlformats.org/officeDocument/2006/relationships" r:id="rId5"/>
            <a:extLst>
              <a:ext uri="{FF2B5EF4-FFF2-40B4-BE49-F238E27FC236}">
                <a16:creationId xmlns:a16="http://schemas.microsoft.com/office/drawing/2014/main" id="{00000000-0008-0000-0200-00002A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43" name="正方形/長方形 42">
            <a:hlinkClick xmlns:r="http://schemas.openxmlformats.org/officeDocument/2006/relationships" r:id="rId6"/>
            <a:extLst>
              <a:ext uri="{FF2B5EF4-FFF2-40B4-BE49-F238E27FC236}">
                <a16:creationId xmlns:a16="http://schemas.microsoft.com/office/drawing/2014/main" id="{00000000-0008-0000-0200-00002B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44" name="正方形/長方形 43">
            <a:hlinkClick xmlns:r="http://schemas.openxmlformats.org/officeDocument/2006/relationships" r:id="rId7"/>
            <a:extLst>
              <a:ext uri="{FF2B5EF4-FFF2-40B4-BE49-F238E27FC236}">
                <a16:creationId xmlns:a16="http://schemas.microsoft.com/office/drawing/2014/main" id="{00000000-0008-0000-0200-00002C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46" name="正方形/長方形 45">
            <a:hlinkClick xmlns:r="http://schemas.openxmlformats.org/officeDocument/2006/relationships" r:id="rId8"/>
            <a:extLst>
              <a:ext uri="{FF2B5EF4-FFF2-40B4-BE49-F238E27FC236}">
                <a16:creationId xmlns:a16="http://schemas.microsoft.com/office/drawing/2014/main" id="{00000000-0008-0000-0200-00002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7" name="正方形/長方形 46">
            <a:hlinkClick xmlns:r="http://schemas.openxmlformats.org/officeDocument/2006/relationships" r:id="rId9"/>
            <a:extLst>
              <a:ext uri="{FF2B5EF4-FFF2-40B4-BE49-F238E27FC236}">
                <a16:creationId xmlns:a16="http://schemas.microsoft.com/office/drawing/2014/main" id="{00000000-0008-0000-0200-00002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8" name="正方形/長方形 47">
            <a:hlinkClick xmlns:r="http://schemas.openxmlformats.org/officeDocument/2006/relationships" r:id="rId10"/>
            <a:extLst>
              <a:ext uri="{FF2B5EF4-FFF2-40B4-BE49-F238E27FC236}">
                <a16:creationId xmlns:a16="http://schemas.microsoft.com/office/drawing/2014/main" id="{00000000-0008-0000-0200-00003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49" name="正方形/長方形 48">
            <a:hlinkClick xmlns:r="http://schemas.openxmlformats.org/officeDocument/2006/relationships" r:id="rId11"/>
            <a:extLst>
              <a:ext uri="{FF2B5EF4-FFF2-40B4-BE49-F238E27FC236}">
                <a16:creationId xmlns:a16="http://schemas.microsoft.com/office/drawing/2014/main" id="{00000000-0008-0000-0200-000031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50" name="正方形/長方形 49">
            <a:hlinkClick xmlns:r="http://schemas.openxmlformats.org/officeDocument/2006/relationships" r:id="rId12"/>
            <a:extLst>
              <a:ext uri="{FF2B5EF4-FFF2-40B4-BE49-F238E27FC236}">
                <a16:creationId xmlns:a16="http://schemas.microsoft.com/office/drawing/2014/main" id="{00000000-0008-0000-0200-000032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51" name="正方形/長方形 50">
            <a:hlinkClick xmlns:r="http://schemas.openxmlformats.org/officeDocument/2006/relationships" r:id="rId13"/>
            <a:extLst>
              <a:ext uri="{FF2B5EF4-FFF2-40B4-BE49-F238E27FC236}">
                <a16:creationId xmlns:a16="http://schemas.microsoft.com/office/drawing/2014/main" id="{00000000-0008-0000-0200-000033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52" name="正方形/長方形 51">
            <a:hlinkClick xmlns:r="http://schemas.openxmlformats.org/officeDocument/2006/relationships" r:id="rId14"/>
            <a:extLst>
              <a:ext uri="{FF2B5EF4-FFF2-40B4-BE49-F238E27FC236}">
                <a16:creationId xmlns:a16="http://schemas.microsoft.com/office/drawing/2014/main" id="{00000000-0008-0000-0200-000034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53" name="正方形/長方形 52">
            <a:hlinkClick xmlns:r="http://schemas.openxmlformats.org/officeDocument/2006/relationships" r:id="rId15"/>
            <a:extLst>
              <a:ext uri="{FF2B5EF4-FFF2-40B4-BE49-F238E27FC236}">
                <a16:creationId xmlns:a16="http://schemas.microsoft.com/office/drawing/2014/main" id="{00000000-0008-0000-0200-000035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54" name="正方形/長方形 53">
            <a:hlinkClick xmlns:r="http://schemas.openxmlformats.org/officeDocument/2006/relationships" r:id="rId16"/>
            <a:extLst>
              <a:ext uri="{FF2B5EF4-FFF2-40B4-BE49-F238E27FC236}">
                <a16:creationId xmlns:a16="http://schemas.microsoft.com/office/drawing/2014/main" id="{00000000-0008-0000-0200-000036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55" name="正方形/長方形 54">
            <a:hlinkClick xmlns:r="http://schemas.openxmlformats.org/officeDocument/2006/relationships" r:id="rId17"/>
            <a:extLst>
              <a:ext uri="{FF2B5EF4-FFF2-40B4-BE49-F238E27FC236}">
                <a16:creationId xmlns:a16="http://schemas.microsoft.com/office/drawing/2014/main" id="{00000000-0008-0000-0200-00003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7" name="正方形/長方形 56">
            <a:hlinkClick xmlns:r="http://schemas.openxmlformats.org/officeDocument/2006/relationships" r:id="rId19"/>
            <a:extLst>
              <a:ext uri="{FF2B5EF4-FFF2-40B4-BE49-F238E27FC236}">
                <a16:creationId xmlns:a16="http://schemas.microsoft.com/office/drawing/2014/main" id="{00000000-0008-0000-0200-000039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8" name="正方形/長方形 57">
            <a:hlinkClick xmlns:r="http://schemas.openxmlformats.org/officeDocument/2006/relationships" r:id="rId20"/>
            <a:extLst>
              <a:ext uri="{FF2B5EF4-FFF2-40B4-BE49-F238E27FC236}">
                <a16:creationId xmlns:a16="http://schemas.microsoft.com/office/drawing/2014/main" id="{00000000-0008-0000-0200-00003A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9" name="正方形/長方形 58">
            <a:hlinkClick xmlns:r="http://schemas.openxmlformats.org/officeDocument/2006/relationships" r:id="rId21"/>
            <a:extLst>
              <a:ext uri="{FF2B5EF4-FFF2-40B4-BE49-F238E27FC236}">
                <a16:creationId xmlns:a16="http://schemas.microsoft.com/office/drawing/2014/main" id="{00000000-0008-0000-0200-00003B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 name="正方形/長方形 1">
            <a:hlinkClick xmlns:r="http://schemas.openxmlformats.org/officeDocument/2006/relationships" r:id="rId22"/>
            <a:extLst>
              <a:ext uri="{FF2B5EF4-FFF2-40B4-BE49-F238E27FC236}">
                <a16:creationId xmlns:a16="http://schemas.microsoft.com/office/drawing/2014/main" id="{00000000-0008-0000-0200-00000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4" name="正方形/長方形 3">
            <a:hlinkClick xmlns:r="http://schemas.openxmlformats.org/officeDocument/2006/relationships" r:id="rId23"/>
            <a:extLst>
              <a:ext uri="{FF2B5EF4-FFF2-40B4-BE49-F238E27FC236}">
                <a16:creationId xmlns:a16="http://schemas.microsoft.com/office/drawing/2014/main" id="{00000000-0008-0000-0200-000004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9525</xdr:rowOff>
    </xdr:from>
    <xdr:to>
      <xdr:col>9</xdr:col>
      <xdr:colOff>171450</xdr:colOff>
      <xdr:row>15</xdr:row>
      <xdr:rowOff>0</xdr:rowOff>
    </xdr:to>
    <xdr:sp macro="" textlink="">
      <xdr:nvSpPr>
        <xdr:cNvPr id="2" name="Line 3">
          <a:extLst>
            <a:ext uri="{FF2B5EF4-FFF2-40B4-BE49-F238E27FC236}">
              <a16:creationId xmlns:a16="http://schemas.microsoft.com/office/drawing/2014/main" id="{00000000-0008-0000-0D00-000002000000}"/>
            </a:ext>
          </a:extLst>
        </xdr:cNvPr>
        <xdr:cNvSpPr>
          <a:spLocks noChangeShapeType="1"/>
        </xdr:cNvSpPr>
      </xdr:nvSpPr>
      <xdr:spPr bwMode="auto">
        <a:xfrm>
          <a:off x="0" y="1882775"/>
          <a:ext cx="1485900" cy="676275"/>
        </a:xfrm>
        <a:prstGeom prst="line">
          <a:avLst/>
        </a:prstGeom>
        <a:noFill/>
        <a:ln w="3175">
          <a:solidFill>
            <a:srgbClr val="000000"/>
          </a:solidFill>
          <a:round/>
          <a:headEnd/>
          <a:tailEnd/>
        </a:ln>
      </xdr:spPr>
    </xdr:sp>
    <xdr:clientData/>
  </xdr:twoCellAnchor>
  <xdr:twoCellAnchor>
    <xdr:from>
      <xdr:col>1</xdr:col>
      <xdr:colOff>44450</xdr:colOff>
      <xdr:row>11</xdr:row>
      <xdr:rowOff>31750</xdr:rowOff>
    </xdr:from>
    <xdr:to>
      <xdr:col>10</xdr:col>
      <xdr:colOff>6350</xdr:colOff>
      <xdr:row>12</xdr:row>
      <xdr:rowOff>165100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44450" y="2425700"/>
          <a:ext cx="1447800" cy="304800"/>
        </a:xfrm>
        <a:prstGeom prst="line">
          <a:avLst/>
        </a:prstGeom>
        <a:noFill/>
        <a:ln w="3175">
          <a:solidFill>
            <a:srgbClr val="000000"/>
          </a:solidFill>
          <a:round/>
          <a:headEnd/>
          <a:tailEnd/>
        </a:ln>
      </xdr:spPr>
    </xdr:sp>
    <xdr:clientData/>
  </xdr:twoCellAnchor>
  <xdr:twoCellAnchor editAs="absolute">
    <xdr:from>
      <xdr:col>0</xdr:col>
      <xdr:colOff>0</xdr:colOff>
      <xdr:row>0</xdr:row>
      <xdr:rowOff>0</xdr:rowOff>
    </xdr:from>
    <xdr:to>
      <xdr:col>0</xdr:col>
      <xdr:colOff>2801650</xdr:colOff>
      <xdr:row>55</xdr:row>
      <xdr:rowOff>220481</xdr:rowOff>
    </xdr:to>
    <xdr:grpSp>
      <xdr:nvGrpSpPr>
        <xdr:cNvPr id="3" name="グループ化 2">
          <a:extLst>
            <a:ext uri="{FF2B5EF4-FFF2-40B4-BE49-F238E27FC236}">
              <a16:creationId xmlns:a16="http://schemas.microsoft.com/office/drawing/2014/main" id="{00000000-0008-0000-0D00-000003000000}"/>
            </a:ext>
          </a:extLst>
        </xdr:cNvPr>
        <xdr:cNvGrpSpPr/>
      </xdr:nvGrpSpPr>
      <xdr:grpSpPr>
        <a:xfrm>
          <a:off x="0" y="0"/>
          <a:ext cx="2801650" cy="10821806"/>
          <a:chOff x="29706" y="124686"/>
          <a:chExt cx="2801650" cy="10851927"/>
        </a:xfrm>
      </xdr:grpSpPr>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7" name="正方形/長方形 6">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0D00-000009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0" name="正方形/長方形 9">
            <a:hlinkClick xmlns:r="http://schemas.openxmlformats.org/officeDocument/2006/relationships" r:id="rId4"/>
            <a:extLst>
              <a:ext uri="{FF2B5EF4-FFF2-40B4-BE49-F238E27FC236}">
                <a16:creationId xmlns:a16="http://schemas.microsoft.com/office/drawing/2014/main" id="{00000000-0008-0000-0D00-00000A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1" name="正方形/長方形 10">
            <a:hlinkClick xmlns:r="http://schemas.openxmlformats.org/officeDocument/2006/relationships" r:id="rId5"/>
            <a:extLst>
              <a:ext uri="{FF2B5EF4-FFF2-40B4-BE49-F238E27FC236}">
                <a16:creationId xmlns:a16="http://schemas.microsoft.com/office/drawing/2014/main" id="{00000000-0008-0000-0D00-00000B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2" name="正方形/長方形 11">
            <a:hlinkClick xmlns:r="http://schemas.openxmlformats.org/officeDocument/2006/relationships" r:id="rId6"/>
            <a:extLst>
              <a:ext uri="{FF2B5EF4-FFF2-40B4-BE49-F238E27FC236}">
                <a16:creationId xmlns:a16="http://schemas.microsoft.com/office/drawing/2014/main" id="{00000000-0008-0000-0D00-00000C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3" name="正方形/長方形 12">
            <a:hlinkClick xmlns:r="http://schemas.openxmlformats.org/officeDocument/2006/relationships" r:id="rId7"/>
            <a:extLst>
              <a:ext uri="{FF2B5EF4-FFF2-40B4-BE49-F238E27FC236}">
                <a16:creationId xmlns:a16="http://schemas.microsoft.com/office/drawing/2014/main" id="{00000000-0008-0000-0D00-00000D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4" name="正方形/長方形 13">
            <a:hlinkClick xmlns:r="http://schemas.openxmlformats.org/officeDocument/2006/relationships" r:id="rId8"/>
            <a:extLst>
              <a:ext uri="{FF2B5EF4-FFF2-40B4-BE49-F238E27FC236}">
                <a16:creationId xmlns:a16="http://schemas.microsoft.com/office/drawing/2014/main" id="{00000000-0008-0000-0D00-00000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5" name="正方形/長方形 14">
            <a:hlinkClick xmlns:r="http://schemas.openxmlformats.org/officeDocument/2006/relationships" r:id="rId9"/>
            <a:extLst>
              <a:ext uri="{FF2B5EF4-FFF2-40B4-BE49-F238E27FC236}">
                <a16:creationId xmlns:a16="http://schemas.microsoft.com/office/drawing/2014/main" id="{00000000-0008-0000-0D00-00000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6" name="正方形/長方形 15">
            <a:hlinkClick xmlns:r="http://schemas.openxmlformats.org/officeDocument/2006/relationships" r:id="rId10"/>
            <a:extLst>
              <a:ext uri="{FF2B5EF4-FFF2-40B4-BE49-F238E27FC236}">
                <a16:creationId xmlns:a16="http://schemas.microsoft.com/office/drawing/2014/main" id="{00000000-0008-0000-0D00-00001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7" name="正方形/長方形 16">
            <a:hlinkClick xmlns:r="http://schemas.openxmlformats.org/officeDocument/2006/relationships" r:id="rId11"/>
            <a:extLst>
              <a:ext uri="{FF2B5EF4-FFF2-40B4-BE49-F238E27FC236}">
                <a16:creationId xmlns:a16="http://schemas.microsoft.com/office/drawing/2014/main" id="{00000000-0008-0000-0D00-000011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8" name="正方形/長方形 17">
            <a:hlinkClick xmlns:r="http://schemas.openxmlformats.org/officeDocument/2006/relationships" r:id="rId12"/>
            <a:extLst>
              <a:ext uri="{FF2B5EF4-FFF2-40B4-BE49-F238E27FC236}">
                <a16:creationId xmlns:a16="http://schemas.microsoft.com/office/drawing/2014/main" id="{00000000-0008-0000-0D00-000012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9" name="正方形/長方形 18">
            <a:hlinkClick xmlns:r="http://schemas.openxmlformats.org/officeDocument/2006/relationships" r:id="rId13"/>
            <a:extLst>
              <a:ext uri="{FF2B5EF4-FFF2-40B4-BE49-F238E27FC236}">
                <a16:creationId xmlns:a16="http://schemas.microsoft.com/office/drawing/2014/main" id="{00000000-0008-0000-0D00-000013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0" name="正方形/長方形 19">
            <a:hlinkClick xmlns:r="http://schemas.openxmlformats.org/officeDocument/2006/relationships" r:id="rId14"/>
            <a:extLst>
              <a:ext uri="{FF2B5EF4-FFF2-40B4-BE49-F238E27FC236}">
                <a16:creationId xmlns:a16="http://schemas.microsoft.com/office/drawing/2014/main" id="{00000000-0008-0000-0D00-000014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1" name="正方形/長方形 20">
            <a:hlinkClick xmlns:r="http://schemas.openxmlformats.org/officeDocument/2006/relationships" r:id="rId15"/>
            <a:extLst>
              <a:ext uri="{FF2B5EF4-FFF2-40B4-BE49-F238E27FC236}">
                <a16:creationId xmlns:a16="http://schemas.microsoft.com/office/drawing/2014/main" id="{00000000-0008-0000-0D00-000015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2" name="正方形/長方形 21">
            <a:hlinkClick xmlns:r="http://schemas.openxmlformats.org/officeDocument/2006/relationships" r:id="rId16"/>
            <a:extLst>
              <a:ext uri="{FF2B5EF4-FFF2-40B4-BE49-F238E27FC236}">
                <a16:creationId xmlns:a16="http://schemas.microsoft.com/office/drawing/2014/main" id="{00000000-0008-0000-0D00-000016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3" name="正方形/長方形 22">
            <a:hlinkClick xmlns:r="http://schemas.openxmlformats.org/officeDocument/2006/relationships" r:id="rId17"/>
            <a:extLst>
              <a:ext uri="{FF2B5EF4-FFF2-40B4-BE49-F238E27FC236}">
                <a16:creationId xmlns:a16="http://schemas.microsoft.com/office/drawing/2014/main" id="{00000000-0008-0000-0D00-00001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4" name="図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5" name="正方形/長方形 24">
            <a:hlinkClick xmlns:r="http://schemas.openxmlformats.org/officeDocument/2006/relationships" r:id="rId19"/>
            <a:extLst>
              <a:ext uri="{FF2B5EF4-FFF2-40B4-BE49-F238E27FC236}">
                <a16:creationId xmlns:a16="http://schemas.microsoft.com/office/drawing/2014/main" id="{00000000-0008-0000-0D00-000019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6" name="正方形/長方形 25">
            <a:hlinkClick xmlns:r="http://schemas.openxmlformats.org/officeDocument/2006/relationships" r:id="rId20"/>
            <a:extLst>
              <a:ext uri="{FF2B5EF4-FFF2-40B4-BE49-F238E27FC236}">
                <a16:creationId xmlns:a16="http://schemas.microsoft.com/office/drawing/2014/main" id="{00000000-0008-0000-0D00-00001A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7" name="正方形/長方形 26">
            <a:hlinkClick xmlns:r="http://schemas.openxmlformats.org/officeDocument/2006/relationships" r:id="rId21"/>
            <a:extLst>
              <a:ext uri="{FF2B5EF4-FFF2-40B4-BE49-F238E27FC236}">
                <a16:creationId xmlns:a16="http://schemas.microsoft.com/office/drawing/2014/main" id="{00000000-0008-0000-0D00-00001B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8" name="正方形/長方形 27">
            <a:hlinkClick xmlns:r="http://schemas.openxmlformats.org/officeDocument/2006/relationships" r:id="rId22"/>
            <a:extLst>
              <a:ext uri="{FF2B5EF4-FFF2-40B4-BE49-F238E27FC236}">
                <a16:creationId xmlns:a16="http://schemas.microsoft.com/office/drawing/2014/main" id="{00000000-0008-0000-0D00-00001C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9" name="正方形/長方形 28">
            <a:hlinkClick xmlns:r="http://schemas.openxmlformats.org/officeDocument/2006/relationships" r:id="rId23"/>
            <a:extLst>
              <a:ext uri="{FF2B5EF4-FFF2-40B4-BE49-F238E27FC236}">
                <a16:creationId xmlns:a16="http://schemas.microsoft.com/office/drawing/2014/main" id="{00000000-0008-0000-0D00-00001D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49</xdr:col>
      <xdr:colOff>9525</xdr:colOff>
      <xdr:row>0</xdr:row>
      <xdr:rowOff>390525</xdr:rowOff>
    </xdr:from>
    <xdr:to>
      <xdr:col>101</xdr:col>
      <xdr:colOff>142875</xdr:colOff>
      <xdr:row>36</xdr:row>
      <xdr:rowOff>152400</xdr:rowOff>
    </xdr:to>
    <xdr:pic>
      <xdr:nvPicPr>
        <xdr:cNvPr id="30" name="図 29">
          <a:extLst>
            <a:ext uri="{FF2B5EF4-FFF2-40B4-BE49-F238E27FC236}">
              <a16:creationId xmlns:a16="http://schemas.microsoft.com/office/drawing/2014/main" id="{C8FAB8AE-622A-5341-D8E0-AC4296C63BA7}"/>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268200" y="390525"/>
          <a:ext cx="8667750" cy="616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E00-000002000000}"/>
            </a:ext>
          </a:extLst>
        </xdr:cNvPr>
        <xdr:cNvSpPr>
          <a:spLocks noChangeShapeType="1"/>
        </xdr:cNvSpPr>
      </xdr:nvSpPr>
      <xdr:spPr bwMode="auto">
        <a:xfrm>
          <a:off x="0" y="1711325"/>
          <a:ext cx="1457325" cy="679450"/>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E00-000003000000}"/>
            </a:ext>
          </a:extLst>
        </xdr:cNvPr>
        <xdr:cNvSpPr>
          <a:spLocks noChangeShapeType="1"/>
        </xdr:cNvSpPr>
      </xdr:nvSpPr>
      <xdr:spPr bwMode="auto">
        <a:xfrm flipH="1" flipV="1">
          <a:off x="0" y="1711325"/>
          <a:ext cx="1457325" cy="336550"/>
        </a:xfrm>
        <a:prstGeom prst="line">
          <a:avLst/>
        </a:prstGeom>
        <a:noFill/>
        <a:ln w="317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44</xdr:row>
      <xdr:rowOff>172856</xdr:rowOff>
    </xdr:to>
    <xdr:grpSp>
      <xdr:nvGrpSpPr>
        <xdr:cNvPr id="2" name="グループ化 1">
          <a:extLst>
            <a:ext uri="{FF2B5EF4-FFF2-40B4-BE49-F238E27FC236}">
              <a16:creationId xmlns:a16="http://schemas.microsoft.com/office/drawing/2014/main" id="{00000000-0008-0000-0F00-000002000000}"/>
            </a:ext>
          </a:extLst>
        </xdr:cNvPr>
        <xdr:cNvGrpSpPr/>
      </xdr:nvGrpSpPr>
      <xdr:grpSpPr>
        <a:xfrm>
          <a:off x="0" y="0"/>
          <a:ext cx="2801650" cy="10821806"/>
          <a:chOff x="29706" y="124686"/>
          <a:chExt cx="2801650" cy="10851927"/>
        </a:xfrm>
      </xdr:grpSpPr>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F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F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F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0F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0F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0F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0F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0F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0F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0F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0F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0F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0F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0F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0F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0F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0F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0F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0F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0F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0F00-000031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0F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0F00-000033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10</xdr:col>
      <xdr:colOff>57150</xdr:colOff>
      <xdr:row>0</xdr:row>
      <xdr:rowOff>438150</xdr:rowOff>
    </xdr:from>
    <xdr:to>
      <xdr:col>18</xdr:col>
      <xdr:colOff>66675</xdr:colOff>
      <xdr:row>30</xdr:row>
      <xdr:rowOff>85725</xdr:rowOff>
    </xdr:to>
    <xdr:pic>
      <xdr:nvPicPr>
        <xdr:cNvPr id="25" name="図 24">
          <a:extLst>
            <a:ext uri="{FF2B5EF4-FFF2-40B4-BE49-F238E27FC236}">
              <a16:creationId xmlns:a16="http://schemas.microsoft.com/office/drawing/2014/main" id="{E3415630-44A2-ED1F-7C49-0A447DD627D3}"/>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582025" y="438150"/>
          <a:ext cx="5267325" cy="696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628650</xdr:colOff>
      <xdr:row>36</xdr:row>
      <xdr:rowOff>104775</xdr:rowOff>
    </xdr:from>
    <xdr:to>
      <xdr:col>3</xdr:col>
      <xdr:colOff>133350</xdr:colOff>
      <xdr:row>37</xdr:row>
      <xdr:rowOff>76200</xdr:rowOff>
    </xdr:to>
    <xdr:sp macro="" textlink="">
      <xdr:nvSpPr>
        <xdr:cNvPr id="125234" name="テキスト ボックス 2">
          <a:extLst>
            <a:ext uri="{FF2B5EF4-FFF2-40B4-BE49-F238E27FC236}">
              <a16:creationId xmlns:a16="http://schemas.microsoft.com/office/drawing/2014/main" id="{00000000-0008-0000-1100-000032E90100}"/>
            </a:ext>
          </a:extLst>
        </xdr:cNvPr>
        <xdr:cNvSpPr txBox="1">
          <a:spLocks noChangeArrowheads="1"/>
        </xdr:cNvSpPr>
      </xdr:nvSpPr>
      <xdr:spPr bwMode="auto">
        <a:xfrm>
          <a:off x="4724400" y="8715375"/>
          <a:ext cx="161925" cy="209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游明朝"/>
              <a:ea typeface="游明朝"/>
            </a:rPr>
            <a:t> </a:t>
          </a:r>
        </a:p>
      </xdr:txBody>
    </xdr:sp>
    <xdr:clientData/>
  </xdr:twoCellAnchor>
  <xdr:twoCellAnchor editAs="absolute">
    <xdr:from>
      <xdr:col>0</xdr:col>
      <xdr:colOff>0</xdr:colOff>
      <xdr:row>0</xdr:row>
      <xdr:rowOff>0</xdr:rowOff>
    </xdr:from>
    <xdr:to>
      <xdr:col>0</xdr:col>
      <xdr:colOff>2801650</xdr:colOff>
      <xdr:row>44</xdr:row>
      <xdr:rowOff>228349</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0" y="0"/>
          <a:ext cx="2801650" cy="10821806"/>
          <a:chOff x="29706" y="124686"/>
          <a:chExt cx="2801650" cy="10851927"/>
        </a:xfrm>
      </xdr:grpSpPr>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11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11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11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11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11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11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11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11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11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11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11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11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11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11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11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11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11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11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11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125216" name="正方形/長方形 125215">
            <a:hlinkClick xmlns:r="http://schemas.openxmlformats.org/officeDocument/2006/relationships" r:id="rId21"/>
            <a:extLst>
              <a:ext uri="{FF2B5EF4-FFF2-40B4-BE49-F238E27FC236}">
                <a16:creationId xmlns:a16="http://schemas.microsoft.com/office/drawing/2014/main" id="{00000000-0008-0000-1100-000020E901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125217" name="正方形/長方形 125216">
            <a:hlinkClick xmlns:r="http://schemas.openxmlformats.org/officeDocument/2006/relationships" r:id="rId22"/>
            <a:extLst>
              <a:ext uri="{FF2B5EF4-FFF2-40B4-BE49-F238E27FC236}">
                <a16:creationId xmlns:a16="http://schemas.microsoft.com/office/drawing/2014/main" id="{00000000-0008-0000-1100-000021E901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125218" name="正方形/長方形 125217">
            <a:hlinkClick xmlns:r="http://schemas.openxmlformats.org/officeDocument/2006/relationships" r:id="rId23"/>
            <a:extLst>
              <a:ext uri="{FF2B5EF4-FFF2-40B4-BE49-F238E27FC236}">
                <a16:creationId xmlns:a16="http://schemas.microsoft.com/office/drawing/2014/main" id="{00000000-0008-0000-1100-000022E901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10</xdr:col>
      <xdr:colOff>24847</xdr:colOff>
      <xdr:row>1</xdr:row>
      <xdr:rowOff>33130</xdr:rowOff>
    </xdr:from>
    <xdr:to>
      <xdr:col>18</xdr:col>
      <xdr:colOff>34372</xdr:colOff>
      <xdr:row>37</xdr:row>
      <xdr:rowOff>2484</xdr:rowOff>
    </xdr:to>
    <xdr:pic>
      <xdr:nvPicPr>
        <xdr:cNvPr id="25" name="図 24">
          <a:extLst>
            <a:ext uri="{FF2B5EF4-FFF2-40B4-BE49-F238E27FC236}">
              <a16:creationId xmlns:a16="http://schemas.microsoft.com/office/drawing/2014/main" id="{69DF3F0F-CBE9-6D1C-1474-CBCDDDBD8FEE}"/>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531086" y="455543"/>
          <a:ext cx="5244134" cy="8459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50</xdr:row>
      <xdr:rowOff>39506</xdr:rowOff>
    </xdr:to>
    <xdr:grpSp>
      <xdr:nvGrpSpPr>
        <xdr:cNvPr id="3" name="グループ化 2">
          <a:extLst>
            <a:ext uri="{FF2B5EF4-FFF2-40B4-BE49-F238E27FC236}">
              <a16:creationId xmlns:a16="http://schemas.microsoft.com/office/drawing/2014/main" id="{00000000-0008-0000-1300-000003000000}"/>
            </a:ext>
          </a:extLst>
        </xdr:cNvPr>
        <xdr:cNvGrpSpPr/>
      </xdr:nvGrpSpPr>
      <xdr:grpSpPr>
        <a:xfrm>
          <a:off x="0" y="0"/>
          <a:ext cx="2801650" cy="10821806"/>
          <a:chOff x="29706" y="124686"/>
          <a:chExt cx="2801650" cy="10851927"/>
        </a:xfrm>
      </xdr:grpSpPr>
      <xdr:sp macro="" textlink="">
        <xdr:nvSpPr>
          <xdr:cNvPr id="5" name="正方形/長方形 4">
            <a:extLst>
              <a:ext uri="{FF2B5EF4-FFF2-40B4-BE49-F238E27FC236}">
                <a16:creationId xmlns:a16="http://schemas.microsoft.com/office/drawing/2014/main" id="{00000000-0008-0000-1300-000005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6" name="正方形/長方形 5">
            <a:hlinkClick xmlns:r="http://schemas.openxmlformats.org/officeDocument/2006/relationships" r:id="rId1"/>
            <a:extLst>
              <a:ext uri="{FF2B5EF4-FFF2-40B4-BE49-F238E27FC236}">
                <a16:creationId xmlns:a16="http://schemas.microsoft.com/office/drawing/2014/main" id="{00000000-0008-0000-1300-000006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7" name="正方形/長方形 6">
            <a:hlinkClick xmlns:r="http://schemas.openxmlformats.org/officeDocument/2006/relationships" r:id="rId2"/>
            <a:extLst>
              <a:ext uri="{FF2B5EF4-FFF2-40B4-BE49-F238E27FC236}">
                <a16:creationId xmlns:a16="http://schemas.microsoft.com/office/drawing/2014/main" id="{00000000-0008-0000-1300-000007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8" name="正方形/長方形 7">
            <a:hlinkClick xmlns:r="http://schemas.openxmlformats.org/officeDocument/2006/relationships" r:id="rId3"/>
            <a:extLst>
              <a:ext uri="{FF2B5EF4-FFF2-40B4-BE49-F238E27FC236}">
                <a16:creationId xmlns:a16="http://schemas.microsoft.com/office/drawing/2014/main" id="{00000000-0008-0000-1300-000008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9" name="正方形/長方形 8">
            <a:hlinkClick xmlns:r="http://schemas.openxmlformats.org/officeDocument/2006/relationships" r:id="rId4"/>
            <a:extLst>
              <a:ext uri="{FF2B5EF4-FFF2-40B4-BE49-F238E27FC236}">
                <a16:creationId xmlns:a16="http://schemas.microsoft.com/office/drawing/2014/main" id="{00000000-0008-0000-1300-000009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0" name="正方形/長方形 9">
            <a:hlinkClick xmlns:r="http://schemas.openxmlformats.org/officeDocument/2006/relationships" r:id="rId5"/>
            <a:extLst>
              <a:ext uri="{FF2B5EF4-FFF2-40B4-BE49-F238E27FC236}">
                <a16:creationId xmlns:a16="http://schemas.microsoft.com/office/drawing/2014/main" id="{00000000-0008-0000-1300-00000A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1" name="正方形/長方形 10">
            <a:hlinkClick xmlns:r="http://schemas.openxmlformats.org/officeDocument/2006/relationships" r:id="rId6"/>
            <a:extLst>
              <a:ext uri="{FF2B5EF4-FFF2-40B4-BE49-F238E27FC236}">
                <a16:creationId xmlns:a16="http://schemas.microsoft.com/office/drawing/2014/main" id="{00000000-0008-0000-1300-00000B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2" name="正方形/長方形 11">
            <a:hlinkClick xmlns:r="http://schemas.openxmlformats.org/officeDocument/2006/relationships" r:id="rId7"/>
            <a:extLst>
              <a:ext uri="{FF2B5EF4-FFF2-40B4-BE49-F238E27FC236}">
                <a16:creationId xmlns:a16="http://schemas.microsoft.com/office/drawing/2014/main" id="{00000000-0008-0000-1300-00000C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3" name="正方形/長方形 12">
            <a:hlinkClick xmlns:r="http://schemas.openxmlformats.org/officeDocument/2006/relationships" r:id="rId8"/>
            <a:extLst>
              <a:ext uri="{FF2B5EF4-FFF2-40B4-BE49-F238E27FC236}">
                <a16:creationId xmlns:a16="http://schemas.microsoft.com/office/drawing/2014/main" id="{00000000-0008-0000-1300-00000D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4" name="正方形/長方形 13">
            <a:hlinkClick xmlns:r="http://schemas.openxmlformats.org/officeDocument/2006/relationships" r:id="rId9"/>
            <a:extLst>
              <a:ext uri="{FF2B5EF4-FFF2-40B4-BE49-F238E27FC236}">
                <a16:creationId xmlns:a16="http://schemas.microsoft.com/office/drawing/2014/main" id="{00000000-0008-0000-1300-00000E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5" name="正方形/長方形 14">
            <a:hlinkClick xmlns:r="http://schemas.openxmlformats.org/officeDocument/2006/relationships" r:id="rId10"/>
            <a:extLst>
              <a:ext uri="{FF2B5EF4-FFF2-40B4-BE49-F238E27FC236}">
                <a16:creationId xmlns:a16="http://schemas.microsoft.com/office/drawing/2014/main" id="{00000000-0008-0000-1300-00000F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6" name="正方形/長方形 15">
            <a:hlinkClick xmlns:r="http://schemas.openxmlformats.org/officeDocument/2006/relationships" r:id="rId11"/>
            <a:extLst>
              <a:ext uri="{FF2B5EF4-FFF2-40B4-BE49-F238E27FC236}">
                <a16:creationId xmlns:a16="http://schemas.microsoft.com/office/drawing/2014/main" id="{00000000-0008-0000-1300-000010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7" name="正方形/長方形 16">
            <a:hlinkClick xmlns:r="http://schemas.openxmlformats.org/officeDocument/2006/relationships" r:id="rId12"/>
            <a:extLst>
              <a:ext uri="{FF2B5EF4-FFF2-40B4-BE49-F238E27FC236}">
                <a16:creationId xmlns:a16="http://schemas.microsoft.com/office/drawing/2014/main" id="{00000000-0008-0000-1300-000011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8" name="正方形/長方形 17">
            <a:hlinkClick xmlns:r="http://schemas.openxmlformats.org/officeDocument/2006/relationships" r:id="rId13"/>
            <a:extLst>
              <a:ext uri="{FF2B5EF4-FFF2-40B4-BE49-F238E27FC236}">
                <a16:creationId xmlns:a16="http://schemas.microsoft.com/office/drawing/2014/main" id="{00000000-0008-0000-1300-000012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9" name="正方形/長方形 18">
            <a:hlinkClick xmlns:r="http://schemas.openxmlformats.org/officeDocument/2006/relationships" r:id="rId14"/>
            <a:extLst>
              <a:ext uri="{FF2B5EF4-FFF2-40B4-BE49-F238E27FC236}">
                <a16:creationId xmlns:a16="http://schemas.microsoft.com/office/drawing/2014/main" id="{00000000-0008-0000-1300-000013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5"/>
            <a:extLst>
              <a:ext uri="{FF2B5EF4-FFF2-40B4-BE49-F238E27FC236}">
                <a16:creationId xmlns:a16="http://schemas.microsoft.com/office/drawing/2014/main" id="{00000000-0008-0000-1300-000014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1" name="正方形/長方形 20">
            <a:hlinkClick xmlns:r="http://schemas.openxmlformats.org/officeDocument/2006/relationships" r:id="rId16"/>
            <a:extLst>
              <a:ext uri="{FF2B5EF4-FFF2-40B4-BE49-F238E27FC236}">
                <a16:creationId xmlns:a16="http://schemas.microsoft.com/office/drawing/2014/main" id="{00000000-0008-0000-1300-000015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2" name="正方形/長方形 21">
            <a:hlinkClick xmlns:r="http://schemas.openxmlformats.org/officeDocument/2006/relationships" r:id="rId17"/>
            <a:extLst>
              <a:ext uri="{FF2B5EF4-FFF2-40B4-BE49-F238E27FC236}">
                <a16:creationId xmlns:a16="http://schemas.microsoft.com/office/drawing/2014/main" id="{00000000-0008-0000-1300-000016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3" name="図 22">
            <a:extLst>
              <a:ext uri="{FF2B5EF4-FFF2-40B4-BE49-F238E27FC236}">
                <a16:creationId xmlns:a16="http://schemas.microsoft.com/office/drawing/2014/main" id="{00000000-0008-0000-1300-000017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4" name="正方形/長方形 23">
            <a:hlinkClick xmlns:r="http://schemas.openxmlformats.org/officeDocument/2006/relationships" r:id="rId19"/>
            <a:extLst>
              <a:ext uri="{FF2B5EF4-FFF2-40B4-BE49-F238E27FC236}">
                <a16:creationId xmlns:a16="http://schemas.microsoft.com/office/drawing/2014/main" id="{00000000-0008-0000-1300-000018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5" name="正方形/長方形 24">
            <a:hlinkClick xmlns:r="http://schemas.openxmlformats.org/officeDocument/2006/relationships" r:id="rId20"/>
            <a:extLst>
              <a:ext uri="{FF2B5EF4-FFF2-40B4-BE49-F238E27FC236}">
                <a16:creationId xmlns:a16="http://schemas.microsoft.com/office/drawing/2014/main" id="{00000000-0008-0000-1300-000019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6" name="正方形/長方形 25">
            <a:hlinkClick xmlns:r="http://schemas.openxmlformats.org/officeDocument/2006/relationships" r:id="rId21"/>
            <a:extLst>
              <a:ext uri="{FF2B5EF4-FFF2-40B4-BE49-F238E27FC236}">
                <a16:creationId xmlns:a16="http://schemas.microsoft.com/office/drawing/2014/main" id="{00000000-0008-0000-1300-00001A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7" name="正方形/長方形 26">
            <a:hlinkClick xmlns:r="http://schemas.openxmlformats.org/officeDocument/2006/relationships" r:id="rId22"/>
            <a:extLst>
              <a:ext uri="{FF2B5EF4-FFF2-40B4-BE49-F238E27FC236}">
                <a16:creationId xmlns:a16="http://schemas.microsoft.com/office/drawing/2014/main" id="{00000000-0008-0000-1300-00001B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9" name="正方形/長方形 28">
            <a:hlinkClick xmlns:r="http://schemas.openxmlformats.org/officeDocument/2006/relationships" r:id="rId23"/>
            <a:extLst>
              <a:ext uri="{FF2B5EF4-FFF2-40B4-BE49-F238E27FC236}">
                <a16:creationId xmlns:a16="http://schemas.microsoft.com/office/drawing/2014/main" id="{00000000-0008-0000-1300-00001D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11</xdr:col>
      <xdr:colOff>228600</xdr:colOff>
      <xdr:row>0</xdr:row>
      <xdr:rowOff>352425</xdr:rowOff>
    </xdr:from>
    <xdr:to>
      <xdr:col>20</xdr:col>
      <xdr:colOff>571500</xdr:colOff>
      <xdr:row>46</xdr:row>
      <xdr:rowOff>57150</xdr:rowOff>
    </xdr:to>
    <xdr:pic>
      <xdr:nvPicPr>
        <xdr:cNvPr id="2" name="図 1">
          <a:extLst>
            <a:ext uri="{FF2B5EF4-FFF2-40B4-BE49-F238E27FC236}">
              <a16:creationId xmlns:a16="http://schemas.microsoft.com/office/drawing/2014/main" id="{7741B798-A64F-61CF-CD37-09753A10C11E}"/>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058275" y="352425"/>
          <a:ext cx="5838825" cy="953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1447800</xdr:colOff>
          <xdr:row>4</xdr:row>
          <xdr:rowOff>228600</xdr:rowOff>
        </xdr:from>
        <xdr:to>
          <xdr:col>5</xdr:col>
          <xdr:colOff>28575</xdr:colOff>
          <xdr:row>6</xdr:row>
          <xdr:rowOff>9525</xdr:rowOff>
        </xdr:to>
        <xdr:sp macro="" textlink="">
          <xdr:nvSpPr>
            <xdr:cNvPr id="30267" name="Check Box 571" hidden="1">
              <a:extLst>
                <a:ext uri="{63B3BB69-23CF-44E3-9099-C40C66FF867C}">
                  <a14:compatExt spid="_x0000_s30267"/>
                </a:ext>
                <a:ext uri="{FF2B5EF4-FFF2-40B4-BE49-F238E27FC236}">
                  <a16:creationId xmlns:a16="http://schemas.microsoft.com/office/drawing/2014/main" id="{00000000-0008-0000-1400-00003B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1447800</xdr:colOff>
          <xdr:row>5</xdr:row>
          <xdr:rowOff>228600</xdr:rowOff>
        </xdr:from>
        <xdr:to>
          <xdr:col>5</xdr:col>
          <xdr:colOff>28575</xdr:colOff>
          <xdr:row>7</xdr:row>
          <xdr:rowOff>9525</xdr:rowOff>
        </xdr:to>
        <xdr:sp macro="" textlink="">
          <xdr:nvSpPr>
            <xdr:cNvPr id="30271" name="Check Box 575" hidden="1">
              <a:extLst>
                <a:ext uri="{63B3BB69-23CF-44E3-9099-C40C66FF867C}">
                  <a14:compatExt spid="_x0000_s30271"/>
                </a:ext>
                <a:ext uri="{FF2B5EF4-FFF2-40B4-BE49-F238E27FC236}">
                  <a16:creationId xmlns:a16="http://schemas.microsoft.com/office/drawing/2014/main" id="{00000000-0008-0000-1400-00003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1447800</xdr:colOff>
          <xdr:row>6</xdr:row>
          <xdr:rowOff>228600</xdr:rowOff>
        </xdr:from>
        <xdr:to>
          <xdr:col>5</xdr:col>
          <xdr:colOff>28575</xdr:colOff>
          <xdr:row>8</xdr:row>
          <xdr:rowOff>9525</xdr:rowOff>
        </xdr:to>
        <xdr:sp macro="" textlink="">
          <xdr:nvSpPr>
            <xdr:cNvPr id="30272" name="Check Box 576" hidden="1">
              <a:extLst>
                <a:ext uri="{63B3BB69-23CF-44E3-9099-C40C66FF867C}">
                  <a14:compatExt spid="_x0000_s30272"/>
                </a:ext>
                <a:ext uri="{FF2B5EF4-FFF2-40B4-BE49-F238E27FC236}">
                  <a16:creationId xmlns:a16="http://schemas.microsoft.com/office/drawing/2014/main" id="{00000000-0008-0000-1400-000040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0</xdr:col>
      <xdr:colOff>2801650</xdr:colOff>
      <xdr:row>46</xdr:row>
      <xdr:rowOff>201431</xdr:rowOff>
    </xdr:to>
    <xdr:grpSp>
      <xdr:nvGrpSpPr>
        <xdr:cNvPr id="9" name="グループ化 8">
          <a:extLst>
            <a:ext uri="{FF2B5EF4-FFF2-40B4-BE49-F238E27FC236}">
              <a16:creationId xmlns:a16="http://schemas.microsoft.com/office/drawing/2014/main" id="{00000000-0008-0000-1500-000009000000}"/>
            </a:ext>
          </a:extLst>
        </xdr:cNvPr>
        <xdr:cNvGrpSpPr/>
      </xdr:nvGrpSpPr>
      <xdr:grpSpPr>
        <a:xfrm>
          <a:off x="0" y="0"/>
          <a:ext cx="2801650" cy="10821806"/>
          <a:chOff x="29706" y="124686"/>
          <a:chExt cx="2801650" cy="10851927"/>
        </a:xfrm>
      </xdr:grpSpPr>
      <xdr:sp macro="" textlink="">
        <xdr:nvSpPr>
          <xdr:cNvPr id="10" name="正方形/長方形 9">
            <a:extLst>
              <a:ext uri="{FF2B5EF4-FFF2-40B4-BE49-F238E27FC236}">
                <a16:creationId xmlns:a16="http://schemas.microsoft.com/office/drawing/2014/main" id="{00000000-0008-0000-1500-00000A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11" name="正方形/長方形 10">
            <a:hlinkClick xmlns:r="http://schemas.openxmlformats.org/officeDocument/2006/relationships" r:id="rId1"/>
            <a:extLst>
              <a:ext uri="{FF2B5EF4-FFF2-40B4-BE49-F238E27FC236}">
                <a16:creationId xmlns:a16="http://schemas.microsoft.com/office/drawing/2014/main" id="{00000000-0008-0000-1500-00000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12" name="正方形/長方形 11">
            <a:hlinkClick xmlns:r="http://schemas.openxmlformats.org/officeDocument/2006/relationships" r:id="rId2"/>
            <a:extLst>
              <a:ext uri="{FF2B5EF4-FFF2-40B4-BE49-F238E27FC236}">
                <a16:creationId xmlns:a16="http://schemas.microsoft.com/office/drawing/2014/main" id="{00000000-0008-0000-1500-00000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13" name="正方形/長方形 12">
            <a:hlinkClick xmlns:r="http://schemas.openxmlformats.org/officeDocument/2006/relationships" r:id="rId3"/>
            <a:extLst>
              <a:ext uri="{FF2B5EF4-FFF2-40B4-BE49-F238E27FC236}">
                <a16:creationId xmlns:a16="http://schemas.microsoft.com/office/drawing/2014/main" id="{00000000-0008-0000-1500-00000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4" name="正方形/長方形 13">
            <a:hlinkClick xmlns:r="http://schemas.openxmlformats.org/officeDocument/2006/relationships" r:id="rId4"/>
            <a:extLst>
              <a:ext uri="{FF2B5EF4-FFF2-40B4-BE49-F238E27FC236}">
                <a16:creationId xmlns:a16="http://schemas.microsoft.com/office/drawing/2014/main" id="{00000000-0008-0000-1500-00000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5" name="正方形/長方形 14">
            <a:hlinkClick xmlns:r="http://schemas.openxmlformats.org/officeDocument/2006/relationships" r:id="rId5"/>
            <a:extLst>
              <a:ext uri="{FF2B5EF4-FFF2-40B4-BE49-F238E27FC236}">
                <a16:creationId xmlns:a16="http://schemas.microsoft.com/office/drawing/2014/main" id="{00000000-0008-0000-1500-00000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6" name="正方形/長方形 15">
            <a:hlinkClick xmlns:r="http://schemas.openxmlformats.org/officeDocument/2006/relationships" r:id="rId6"/>
            <a:extLst>
              <a:ext uri="{FF2B5EF4-FFF2-40B4-BE49-F238E27FC236}">
                <a16:creationId xmlns:a16="http://schemas.microsoft.com/office/drawing/2014/main" id="{00000000-0008-0000-1500-00001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7" name="正方形/長方形 16">
            <a:hlinkClick xmlns:r="http://schemas.openxmlformats.org/officeDocument/2006/relationships" r:id="rId7"/>
            <a:extLst>
              <a:ext uri="{FF2B5EF4-FFF2-40B4-BE49-F238E27FC236}">
                <a16:creationId xmlns:a16="http://schemas.microsoft.com/office/drawing/2014/main" id="{00000000-0008-0000-1500-00001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8" name="正方形/長方形 17">
            <a:hlinkClick xmlns:r="http://schemas.openxmlformats.org/officeDocument/2006/relationships" r:id="rId8"/>
            <a:extLst>
              <a:ext uri="{FF2B5EF4-FFF2-40B4-BE49-F238E27FC236}">
                <a16:creationId xmlns:a16="http://schemas.microsoft.com/office/drawing/2014/main" id="{00000000-0008-0000-1500-00001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9" name="正方形/長方形 18">
            <a:hlinkClick xmlns:r="http://schemas.openxmlformats.org/officeDocument/2006/relationships" r:id="rId9"/>
            <a:extLst>
              <a:ext uri="{FF2B5EF4-FFF2-40B4-BE49-F238E27FC236}">
                <a16:creationId xmlns:a16="http://schemas.microsoft.com/office/drawing/2014/main" id="{00000000-0008-0000-1500-00001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20" name="正方形/長方形 19">
            <a:hlinkClick xmlns:r="http://schemas.openxmlformats.org/officeDocument/2006/relationships" r:id="rId10"/>
            <a:extLst>
              <a:ext uri="{FF2B5EF4-FFF2-40B4-BE49-F238E27FC236}">
                <a16:creationId xmlns:a16="http://schemas.microsoft.com/office/drawing/2014/main" id="{00000000-0008-0000-1500-00001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21" name="正方形/長方形 20">
            <a:hlinkClick xmlns:r="http://schemas.openxmlformats.org/officeDocument/2006/relationships" r:id="rId11"/>
            <a:extLst>
              <a:ext uri="{FF2B5EF4-FFF2-40B4-BE49-F238E27FC236}">
                <a16:creationId xmlns:a16="http://schemas.microsoft.com/office/drawing/2014/main" id="{00000000-0008-0000-1500-000015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22" name="正方形/長方形 21">
            <a:hlinkClick xmlns:r="http://schemas.openxmlformats.org/officeDocument/2006/relationships" r:id="rId12"/>
            <a:extLst>
              <a:ext uri="{FF2B5EF4-FFF2-40B4-BE49-F238E27FC236}">
                <a16:creationId xmlns:a16="http://schemas.microsoft.com/office/drawing/2014/main" id="{00000000-0008-0000-1500-000016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23" name="正方形/長方形 22">
            <a:hlinkClick xmlns:r="http://schemas.openxmlformats.org/officeDocument/2006/relationships" r:id="rId13"/>
            <a:extLst>
              <a:ext uri="{FF2B5EF4-FFF2-40B4-BE49-F238E27FC236}">
                <a16:creationId xmlns:a16="http://schemas.microsoft.com/office/drawing/2014/main" id="{00000000-0008-0000-1500-000017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4" name="正方形/長方形 23">
            <a:hlinkClick xmlns:r="http://schemas.openxmlformats.org/officeDocument/2006/relationships" r:id="rId14"/>
            <a:extLst>
              <a:ext uri="{FF2B5EF4-FFF2-40B4-BE49-F238E27FC236}">
                <a16:creationId xmlns:a16="http://schemas.microsoft.com/office/drawing/2014/main" id="{00000000-0008-0000-1500-000018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5" name="正方形/長方形 24">
            <a:hlinkClick xmlns:r="http://schemas.openxmlformats.org/officeDocument/2006/relationships" r:id="rId15"/>
            <a:extLst>
              <a:ext uri="{FF2B5EF4-FFF2-40B4-BE49-F238E27FC236}">
                <a16:creationId xmlns:a16="http://schemas.microsoft.com/office/drawing/2014/main" id="{00000000-0008-0000-1500-000019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30240" name="正方形/長方形 30239">
            <a:hlinkClick xmlns:r="http://schemas.openxmlformats.org/officeDocument/2006/relationships" r:id="rId16"/>
            <a:extLst>
              <a:ext uri="{FF2B5EF4-FFF2-40B4-BE49-F238E27FC236}">
                <a16:creationId xmlns:a16="http://schemas.microsoft.com/office/drawing/2014/main" id="{00000000-0008-0000-1500-00002076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30241" name="正方形/長方形 30240">
            <a:hlinkClick xmlns:r="http://schemas.openxmlformats.org/officeDocument/2006/relationships" r:id="rId17"/>
            <a:extLst>
              <a:ext uri="{FF2B5EF4-FFF2-40B4-BE49-F238E27FC236}">
                <a16:creationId xmlns:a16="http://schemas.microsoft.com/office/drawing/2014/main" id="{00000000-0008-0000-1500-00002176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30242" name="図 30241">
            <a:extLst>
              <a:ext uri="{FF2B5EF4-FFF2-40B4-BE49-F238E27FC236}">
                <a16:creationId xmlns:a16="http://schemas.microsoft.com/office/drawing/2014/main" id="{00000000-0008-0000-1500-00002276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30243" name="正方形/長方形 30242">
            <a:hlinkClick xmlns:r="http://schemas.openxmlformats.org/officeDocument/2006/relationships" r:id="rId19"/>
            <a:extLst>
              <a:ext uri="{FF2B5EF4-FFF2-40B4-BE49-F238E27FC236}">
                <a16:creationId xmlns:a16="http://schemas.microsoft.com/office/drawing/2014/main" id="{00000000-0008-0000-1500-00002376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30244" name="正方形/長方形 30243">
            <a:hlinkClick xmlns:r="http://schemas.openxmlformats.org/officeDocument/2006/relationships" r:id="rId20"/>
            <a:extLst>
              <a:ext uri="{FF2B5EF4-FFF2-40B4-BE49-F238E27FC236}">
                <a16:creationId xmlns:a16="http://schemas.microsoft.com/office/drawing/2014/main" id="{00000000-0008-0000-1500-00002476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30245" name="正方形/長方形 30244">
            <a:hlinkClick xmlns:r="http://schemas.openxmlformats.org/officeDocument/2006/relationships" r:id="rId21"/>
            <a:extLst>
              <a:ext uri="{FF2B5EF4-FFF2-40B4-BE49-F238E27FC236}">
                <a16:creationId xmlns:a16="http://schemas.microsoft.com/office/drawing/2014/main" id="{00000000-0008-0000-1500-00002576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30246" name="正方形/長方形 30245">
            <a:hlinkClick xmlns:r="http://schemas.openxmlformats.org/officeDocument/2006/relationships" r:id="rId22"/>
            <a:extLst>
              <a:ext uri="{FF2B5EF4-FFF2-40B4-BE49-F238E27FC236}">
                <a16:creationId xmlns:a16="http://schemas.microsoft.com/office/drawing/2014/main" id="{00000000-0008-0000-1500-00002676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0247" name="正方形/長方形 30246">
            <a:hlinkClick xmlns:r="http://schemas.openxmlformats.org/officeDocument/2006/relationships" r:id="rId23"/>
            <a:extLst>
              <a:ext uri="{FF2B5EF4-FFF2-40B4-BE49-F238E27FC236}">
                <a16:creationId xmlns:a16="http://schemas.microsoft.com/office/drawing/2014/main" id="{00000000-0008-0000-1500-00002776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10</xdr:col>
      <xdr:colOff>323850</xdr:colOff>
      <xdr:row>0</xdr:row>
      <xdr:rowOff>352425</xdr:rowOff>
    </xdr:from>
    <xdr:to>
      <xdr:col>19</xdr:col>
      <xdr:colOff>561975</xdr:colOff>
      <xdr:row>49</xdr:row>
      <xdr:rowOff>9525</xdr:rowOff>
    </xdr:to>
    <xdr:pic>
      <xdr:nvPicPr>
        <xdr:cNvPr id="2" name="図 1">
          <a:extLst>
            <a:ext uri="{FF2B5EF4-FFF2-40B4-BE49-F238E27FC236}">
              <a16:creationId xmlns:a16="http://schemas.microsoft.com/office/drawing/2014/main" id="{5A2B32FB-210F-E90F-FDDE-961BD49327CC}"/>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4000" y="352425"/>
          <a:ext cx="5829300" cy="1099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1447800</xdr:colOff>
          <xdr:row>4</xdr:row>
          <xdr:rowOff>228600</xdr:rowOff>
        </xdr:from>
        <xdr:to>
          <xdr:col>4</xdr:col>
          <xdr:colOff>28575</xdr:colOff>
          <xdr:row>6</xdr:row>
          <xdr:rowOff>9525</xdr:rowOff>
        </xdr:to>
        <xdr:sp macro="" textlink="">
          <xdr:nvSpPr>
            <xdr:cNvPr id="237569" name="Check Box 1" hidden="1">
              <a:extLst>
                <a:ext uri="{63B3BB69-23CF-44E3-9099-C40C66FF867C}">
                  <a14:compatExt spid="_x0000_s237569"/>
                </a:ext>
                <a:ext uri="{FF2B5EF4-FFF2-40B4-BE49-F238E27FC236}">
                  <a16:creationId xmlns:a16="http://schemas.microsoft.com/office/drawing/2014/main" id="{00000000-0008-0000-1500-000001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1447800</xdr:colOff>
          <xdr:row>5</xdr:row>
          <xdr:rowOff>228600</xdr:rowOff>
        </xdr:from>
        <xdr:to>
          <xdr:col>4</xdr:col>
          <xdr:colOff>28575</xdr:colOff>
          <xdr:row>7</xdr:row>
          <xdr:rowOff>9525</xdr:rowOff>
        </xdr:to>
        <xdr:sp macro="" textlink="">
          <xdr:nvSpPr>
            <xdr:cNvPr id="237570" name="Check Box 2" hidden="1">
              <a:extLst>
                <a:ext uri="{63B3BB69-23CF-44E3-9099-C40C66FF867C}">
                  <a14:compatExt spid="_x0000_s237570"/>
                </a:ext>
                <a:ext uri="{FF2B5EF4-FFF2-40B4-BE49-F238E27FC236}">
                  <a16:creationId xmlns:a16="http://schemas.microsoft.com/office/drawing/2014/main" id="{00000000-0008-0000-1500-000002A003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1447800</xdr:colOff>
          <xdr:row>6</xdr:row>
          <xdr:rowOff>228600</xdr:rowOff>
        </xdr:from>
        <xdr:to>
          <xdr:col>4</xdr:col>
          <xdr:colOff>28575</xdr:colOff>
          <xdr:row>8</xdr:row>
          <xdr:rowOff>9525</xdr:rowOff>
        </xdr:to>
        <xdr:sp macro="" textlink="">
          <xdr:nvSpPr>
            <xdr:cNvPr id="237571" name="Check Box 3" hidden="1">
              <a:extLst>
                <a:ext uri="{63B3BB69-23CF-44E3-9099-C40C66FF867C}">
                  <a14:compatExt spid="_x0000_s237571"/>
                </a:ext>
                <a:ext uri="{FF2B5EF4-FFF2-40B4-BE49-F238E27FC236}">
                  <a16:creationId xmlns:a16="http://schemas.microsoft.com/office/drawing/2014/main" id="{00000000-0008-0000-1500-000003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46</xdr:row>
      <xdr:rowOff>201431</xdr:rowOff>
    </xdr:to>
    <xdr:grpSp>
      <xdr:nvGrpSpPr>
        <xdr:cNvPr id="29" name="グループ化 28">
          <a:extLst>
            <a:ext uri="{FF2B5EF4-FFF2-40B4-BE49-F238E27FC236}">
              <a16:creationId xmlns:a16="http://schemas.microsoft.com/office/drawing/2014/main" id="{00000000-0008-0000-1700-00001D000000}"/>
            </a:ext>
          </a:extLst>
        </xdr:cNvPr>
        <xdr:cNvGrpSpPr/>
      </xdr:nvGrpSpPr>
      <xdr:grpSpPr>
        <a:xfrm>
          <a:off x="0" y="0"/>
          <a:ext cx="2801650" cy="10821806"/>
          <a:chOff x="29706" y="124686"/>
          <a:chExt cx="2801650" cy="10851927"/>
        </a:xfrm>
      </xdr:grpSpPr>
      <xdr:sp macro="" textlink="">
        <xdr:nvSpPr>
          <xdr:cNvPr id="30" name="正方形/長方形 29">
            <a:extLst>
              <a:ext uri="{FF2B5EF4-FFF2-40B4-BE49-F238E27FC236}">
                <a16:creationId xmlns:a16="http://schemas.microsoft.com/office/drawing/2014/main" id="{00000000-0008-0000-1700-00001E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1" name="正方形/長方形 30">
            <a:hlinkClick xmlns:r="http://schemas.openxmlformats.org/officeDocument/2006/relationships" r:id="rId1"/>
            <a:extLst>
              <a:ext uri="{FF2B5EF4-FFF2-40B4-BE49-F238E27FC236}">
                <a16:creationId xmlns:a16="http://schemas.microsoft.com/office/drawing/2014/main" id="{00000000-0008-0000-1700-00001F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38592" name="正方形/長方形 238591">
            <a:hlinkClick xmlns:r="http://schemas.openxmlformats.org/officeDocument/2006/relationships" r:id="rId2"/>
            <a:extLst>
              <a:ext uri="{FF2B5EF4-FFF2-40B4-BE49-F238E27FC236}">
                <a16:creationId xmlns:a16="http://schemas.microsoft.com/office/drawing/2014/main" id="{00000000-0008-0000-1700-000000A403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38596" name="正方形/長方形 238595">
            <a:hlinkClick xmlns:r="http://schemas.openxmlformats.org/officeDocument/2006/relationships" r:id="rId3"/>
            <a:extLst>
              <a:ext uri="{FF2B5EF4-FFF2-40B4-BE49-F238E27FC236}">
                <a16:creationId xmlns:a16="http://schemas.microsoft.com/office/drawing/2014/main" id="{00000000-0008-0000-1700-000004A403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238597" name="正方形/長方形 238596">
            <a:hlinkClick xmlns:r="http://schemas.openxmlformats.org/officeDocument/2006/relationships" r:id="rId4"/>
            <a:extLst>
              <a:ext uri="{FF2B5EF4-FFF2-40B4-BE49-F238E27FC236}">
                <a16:creationId xmlns:a16="http://schemas.microsoft.com/office/drawing/2014/main" id="{00000000-0008-0000-1700-000005A403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238598" name="正方形/長方形 238597">
            <a:hlinkClick xmlns:r="http://schemas.openxmlformats.org/officeDocument/2006/relationships" r:id="rId5"/>
            <a:extLst>
              <a:ext uri="{FF2B5EF4-FFF2-40B4-BE49-F238E27FC236}">
                <a16:creationId xmlns:a16="http://schemas.microsoft.com/office/drawing/2014/main" id="{00000000-0008-0000-1700-000006A403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238599" name="正方形/長方形 238598">
            <a:hlinkClick xmlns:r="http://schemas.openxmlformats.org/officeDocument/2006/relationships" r:id="rId6"/>
            <a:extLst>
              <a:ext uri="{FF2B5EF4-FFF2-40B4-BE49-F238E27FC236}">
                <a16:creationId xmlns:a16="http://schemas.microsoft.com/office/drawing/2014/main" id="{00000000-0008-0000-1700-000007A403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238600" name="正方形/長方形 238599">
            <a:hlinkClick xmlns:r="http://schemas.openxmlformats.org/officeDocument/2006/relationships" r:id="rId7"/>
            <a:extLst>
              <a:ext uri="{FF2B5EF4-FFF2-40B4-BE49-F238E27FC236}">
                <a16:creationId xmlns:a16="http://schemas.microsoft.com/office/drawing/2014/main" id="{00000000-0008-0000-1700-000008A403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238601" name="正方形/長方形 238600">
            <a:hlinkClick xmlns:r="http://schemas.openxmlformats.org/officeDocument/2006/relationships" r:id="rId8"/>
            <a:extLst>
              <a:ext uri="{FF2B5EF4-FFF2-40B4-BE49-F238E27FC236}">
                <a16:creationId xmlns:a16="http://schemas.microsoft.com/office/drawing/2014/main" id="{00000000-0008-0000-1700-000009A403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238602" name="正方形/長方形 238601">
            <a:hlinkClick xmlns:r="http://schemas.openxmlformats.org/officeDocument/2006/relationships" r:id="rId9"/>
            <a:extLst>
              <a:ext uri="{FF2B5EF4-FFF2-40B4-BE49-F238E27FC236}">
                <a16:creationId xmlns:a16="http://schemas.microsoft.com/office/drawing/2014/main" id="{00000000-0008-0000-1700-00000AA403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238603" name="正方形/長方形 238602">
            <a:hlinkClick xmlns:r="http://schemas.openxmlformats.org/officeDocument/2006/relationships" r:id="rId10"/>
            <a:extLst>
              <a:ext uri="{FF2B5EF4-FFF2-40B4-BE49-F238E27FC236}">
                <a16:creationId xmlns:a16="http://schemas.microsoft.com/office/drawing/2014/main" id="{00000000-0008-0000-1700-00000BA403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238604" name="正方形/長方形 238603">
            <a:hlinkClick xmlns:r="http://schemas.openxmlformats.org/officeDocument/2006/relationships" r:id="rId11"/>
            <a:extLst>
              <a:ext uri="{FF2B5EF4-FFF2-40B4-BE49-F238E27FC236}">
                <a16:creationId xmlns:a16="http://schemas.microsoft.com/office/drawing/2014/main" id="{00000000-0008-0000-1700-00000CA403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238605" name="正方形/長方形 238604">
            <a:hlinkClick xmlns:r="http://schemas.openxmlformats.org/officeDocument/2006/relationships" r:id="rId12"/>
            <a:extLst>
              <a:ext uri="{FF2B5EF4-FFF2-40B4-BE49-F238E27FC236}">
                <a16:creationId xmlns:a16="http://schemas.microsoft.com/office/drawing/2014/main" id="{00000000-0008-0000-1700-00000DA403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238606" name="正方形/長方形 238605">
            <a:hlinkClick xmlns:r="http://schemas.openxmlformats.org/officeDocument/2006/relationships" r:id="rId13"/>
            <a:extLst>
              <a:ext uri="{FF2B5EF4-FFF2-40B4-BE49-F238E27FC236}">
                <a16:creationId xmlns:a16="http://schemas.microsoft.com/office/drawing/2014/main" id="{00000000-0008-0000-1700-00000EA403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38607" name="正方形/長方形 238606">
            <a:hlinkClick xmlns:r="http://schemas.openxmlformats.org/officeDocument/2006/relationships" r:id="rId14"/>
            <a:extLst>
              <a:ext uri="{FF2B5EF4-FFF2-40B4-BE49-F238E27FC236}">
                <a16:creationId xmlns:a16="http://schemas.microsoft.com/office/drawing/2014/main" id="{00000000-0008-0000-1700-00000FA403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38608" name="正方形/長方形 238607">
            <a:hlinkClick xmlns:r="http://schemas.openxmlformats.org/officeDocument/2006/relationships" r:id="rId15"/>
            <a:extLst>
              <a:ext uri="{FF2B5EF4-FFF2-40B4-BE49-F238E27FC236}">
                <a16:creationId xmlns:a16="http://schemas.microsoft.com/office/drawing/2014/main" id="{00000000-0008-0000-1700-000010A403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38609" name="正方形/長方形 238608">
            <a:hlinkClick xmlns:r="http://schemas.openxmlformats.org/officeDocument/2006/relationships" r:id="rId16"/>
            <a:extLst>
              <a:ext uri="{FF2B5EF4-FFF2-40B4-BE49-F238E27FC236}">
                <a16:creationId xmlns:a16="http://schemas.microsoft.com/office/drawing/2014/main" id="{00000000-0008-0000-1700-000011A403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38610" name="正方形/長方形 238609">
            <a:hlinkClick xmlns:r="http://schemas.openxmlformats.org/officeDocument/2006/relationships" r:id="rId17"/>
            <a:extLst>
              <a:ext uri="{FF2B5EF4-FFF2-40B4-BE49-F238E27FC236}">
                <a16:creationId xmlns:a16="http://schemas.microsoft.com/office/drawing/2014/main" id="{00000000-0008-0000-1700-000012A403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38611" name="図 238610">
            <a:extLst>
              <a:ext uri="{FF2B5EF4-FFF2-40B4-BE49-F238E27FC236}">
                <a16:creationId xmlns:a16="http://schemas.microsoft.com/office/drawing/2014/main" id="{00000000-0008-0000-1700-000013A403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8612" name="正方形/長方形 238611">
            <a:hlinkClick xmlns:r="http://schemas.openxmlformats.org/officeDocument/2006/relationships" r:id="rId19"/>
            <a:extLst>
              <a:ext uri="{FF2B5EF4-FFF2-40B4-BE49-F238E27FC236}">
                <a16:creationId xmlns:a16="http://schemas.microsoft.com/office/drawing/2014/main" id="{00000000-0008-0000-1700-000014A403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38613" name="正方形/長方形 238612">
            <a:hlinkClick xmlns:r="http://schemas.openxmlformats.org/officeDocument/2006/relationships" r:id="rId20"/>
            <a:extLst>
              <a:ext uri="{FF2B5EF4-FFF2-40B4-BE49-F238E27FC236}">
                <a16:creationId xmlns:a16="http://schemas.microsoft.com/office/drawing/2014/main" id="{00000000-0008-0000-1700-000015A403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38614" name="正方形/長方形 238613">
            <a:hlinkClick xmlns:r="http://schemas.openxmlformats.org/officeDocument/2006/relationships" r:id="rId21"/>
            <a:extLst>
              <a:ext uri="{FF2B5EF4-FFF2-40B4-BE49-F238E27FC236}">
                <a16:creationId xmlns:a16="http://schemas.microsoft.com/office/drawing/2014/main" id="{00000000-0008-0000-1700-000016A403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38615" name="正方形/長方形 238614">
            <a:hlinkClick xmlns:r="http://schemas.openxmlformats.org/officeDocument/2006/relationships" r:id="rId22"/>
            <a:extLst>
              <a:ext uri="{FF2B5EF4-FFF2-40B4-BE49-F238E27FC236}">
                <a16:creationId xmlns:a16="http://schemas.microsoft.com/office/drawing/2014/main" id="{00000000-0008-0000-1700-000017A403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38616" name="正方形/長方形 238615">
            <a:hlinkClick xmlns:r="http://schemas.openxmlformats.org/officeDocument/2006/relationships" r:id="rId23"/>
            <a:extLst>
              <a:ext uri="{FF2B5EF4-FFF2-40B4-BE49-F238E27FC236}">
                <a16:creationId xmlns:a16="http://schemas.microsoft.com/office/drawing/2014/main" id="{00000000-0008-0000-1700-000018A403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12</xdr:col>
      <xdr:colOff>0</xdr:colOff>
      <xdr:row>0</xdr:row>
      <xdr:rowOff>0</xdr:rowOff>
    </xdr:from>
    <xdr:to>
      <xdr:col>22</xdr:col>
      <xdr:colOff>76200</xdr:colOff>
      <xdr:row>38</xdr:row>
      <xdr:rowOff>57150</xdr:rowOff>
    </xdr:to>
    <xdr:pic>
      <xdr:nvPicPr>
        <xdr:cNvPr id="2" name="図 1">
          <a:extLst>
            <a:ext uri="{FF2B5EF4-FFF2-40B4-BE49-F238E27FC236}">
              <a16:creationId xmlns:a16="http://schemas.microsoft.com/office/drawing/2014/main" id="{354963ED-5B6A-AD5A-DFB0-0F4F60382636}"/>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82100" y="0"/>
          <a:ext cx="6648450" cy="893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381000</xdr:colOff>
      <xdr:row>1</xdr:row>
      <xdr:rowOff>5609</xdr:rowOff>
    </xdr:from>
    <xdr:to>
      <xdr:col>34</xdr:col>
      <xdr:colOff>559352</xdr:colOff>
      <xdr:row>30</xdr:row>
      <xdr:rowOff>4555</xdr:rowOff>
    </xdr:to>
    <xdr:pic>
      <xdr:nvPicPr>
        <xdr:cNvPr id="2" name="図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9785350" y="342159"/>
          <a:ext cx="12605302" cy="8628596"/>
        </a:xfrm>
        <a:prstGeom prst="rect">
          <a:avLst/>
        </a:prstGeom>
      </xdr:spPr>
    </xdr:pic>
    <xdr:clientData/>
  </xdr:twoCellAnchor>
  <xdr:twoCellAnchor editAs="absolute">
    <xdr:from>
      <xdr:col>0</xdr:col>
      <xdr:colOff>0</xdr:colOff>
      <xdr:row>0</xdr:row>
      <xdr:rowOff>0</xdr:rowOff>
    </xdr:from>
    <xdr:to>
      <xdr:col>0</xdr:col>
      <xdr:colOff>2801650</xdr:colOff>
      <xdr:row>37</xdr:row>
      <xdr:rowOff>58556</xdr:rowOff>
    </xdr:to>
    <xdr:grpSp>
      <xdr:nvGrpSpPr>
        <xdr:cNvPr id="3" name="グループ化 2">
          <a:extLst>
            <a:ext uri="{FF2B5EF4-FFF2-40B4-BE49-F238E27FC236}">
              <a16:creationId xmlns:a16="http://schemas.microsoft.com/office/drawing/2014/main" id="{00000000-0008-0000-1900-000003000000}"/>
            </a:ext>
          </a:extLst>
        </xdr:cNvPr>
        <xdr:cNvGrpSpPr/>
      </xdr:nvGrpSpPr>
      <xdr:grpSpPr>
        <a:xfrm>
          <a:off x="0" y="0"/>
          <a:ext cx="2801650" cy="10821806"/>
          <a:chOff x="29706" y="124686"/>
          <a:chExt cx="2801650" cy="10851927"/>
        </a:xfrm>
      </xdr:grpSpPr>
      <xdr:sp macro="" textlink="">
        <xdr:nvSpPr>
          <xdr:cNvPr id="4" name="正方形/長方形 3">
            <a:extLst>
              <a:ext uri="{FF2B5EF4-FFF2-40B4-BE49-F238E27FC236}">
                <a16:creationId xmlns:a16="http://schemas.microsoft.com/office/drawing/2014/main" id="{00000000-0008-0000-1900-000004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19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19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00000000-0008-0000-19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00000000-0008-0000-19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7"/>
            <a:extLst>
              <a:ext uri="{FF2B5EF4-FFF2-40B4-BE49-F238E27FC236}">
                <a16:creationId xmlns:a16="http://schemas.microsoft.com/office/drawing/2014/main" id="{00000000-0008-0000-19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8"/>
            <a:extLst>
              <a:ext uri="{FF2B5EF4-FFF2-40B4-BE49-F238E27FC236}">
                <a16:creationId xmlns:a16="http://schemas.microsoft.com/office/drawing/2014/main" id="{00000000-0008-0000-19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9"/>
            <a:extLst>
              <a:ext uri="{FF2B5EF4-FFF2-40B4-BE49-F238E27FC236}">
                <a16:creationId xmlns:a16="http://schemas.microsoft.com/office/drawing/2014/main" id="{00000000-0008-0000-19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10"/>
            <a:extLst>
              <a:ext uri="{FF2B5EF4-FFF2-40B4-BE49-F238E27FC236}">
                <a16:creationId xmlns:a16="http://schemas.microsoft.com/office/drawing/2014/main" id="{00000000-0008-0000-19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1"/>
            <a:extLst>
              <a:ext uri="{FF2B5EF4-FFF2-40B4-BE49-F238E27FC236}">
                <a16:creationId xmlns:a16="http://schemas.microsoft.com/office/drawing/2014/main" id="{00000000-0008-0000-19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2"/>
            <a:extLst>
              <a:ext uri="{FF2B5EF4-FFF2-40B4-BE49-F238E27FC236}">
                <a16:creationId xmlns:a16="http://schemas.microsoft.com/office/drawing/2014/main" id="{00000000-0008-0000-19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3"/>
            <a:extLst>
              <a:ext uri="{FF2B5EF4-FFF2-40B4-BE49-F238E27FC236}">
                <a16:creationId xmlns:a16="http://schemas.microsoft.com/office/drawing/2014/main" id="{00000000-0008-0000-19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4"/>
            <a:extLst>
              <a:ext uri="{FF2B5EF4-FFF2-40B4-BE49-F238E27FC236}">
                <a16:creationId xmlns:a16="http://schemas.microsoft.com/office/drawing/2014/main" id="{00000000-0008-0000-19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5"/>
            <a:extLst>
              <a:ext uri="{FF2B5EF4-FFF2-40B4-BE49-F238E27FC236}">
                <a16:creationId xmlns:a16="http://schemas.microsoft.com/office/drawing/2014/main" id="{00000000-0008-0000-19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6"/>
            <a:extLst>
              <a:ext uri="{FF2B5EF4-FFF2-40B4-BE49-F238E27FC236}">
                <a16:creationId xmlns:a16="http://schemas.microsoft.com/office/drawing/2014/main" id="{00000000-0008-0000-19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7"/>
            <a:extLst>
              <a:ext uri="{FF2B5EF4-FFF2-40B4-BE49-F238E27FC236}">
                <a16:creationId xmlns:a16="http://schemas.microsoft.com/office/drawing/2014/main" id="{00000000-0008-0000-19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8"/>
            <a:extLst>
              <a:ext uri="{FF2B5EF4-FFF2-40B4-BE49-F238E27FC236}">
                <a16:creationId xmlns:a16="http://schemas.microsoft.com/office/drawing/2014/main" id="{00000000-0008-0000-19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1900-000016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20"/>
            <a:extLst>
              <a:ext uri="{FF2B5EF4-FFF2-40B4-BE49-F238E27FC236}">
                <a16:creationId xmlns:a16="http://schemas.microsoft.com/office/drawing/2014/main" id="{00000000-0008-0000-19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1"/>
            <a:extLst>
              <a:ext uri="{FF2B5EF4-FFF2-40B4-BE49-F238E27FC236}">
                <a16:creationId xmlns:a16="http://schemas.microsoft.com/office/drawing/2014/main" id="{00000000-0008-0000-19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2"/>
            <a:extLst>
              <a:ext uri="{FF2B5EF4-FFF2-40B4-BE49-F238E27FC236}">
                <a16:creationId xmlns:a16="http://schemas.microsoft.com/office/drawing/2014/main" id="{00000000-0008-0000-1900-000031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3"/>
            <a:extLst>
              <a:ext uri="{FF2B5EF4-FFF2-40B4-BE49-F238E27FC236}">
                <a16:creationId xmlns:a16="http://schemas.microsoft.com/office/drawing/2014/main" id="{00000000-0008-0000-19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1" name="正方形/長方形 50">
            <a:hlinkClick xmlns:r="http://schemas.openxmlformats.org/officeDocument/2006/relationships" r:id="rId24"/>
            <a:extLst>
              <a:ext uri="{FF2B5EF4-FFF2-40B4-BE49-F238E27FC236}">
                <a16:creationId xmlns:a16="http://schemas.microsoft.com/office/drawing/2014/main" id="{00000000-0008-0000-1900-000033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wsDr>
</file>

<file path=xl/drawings/drawing19.xml><?xml version="1.0" encoding="utf-8"?>
<xdr:wsDr xmlns:xdr="http://schemas.openxmlformats.org/drawingml/2006/spreadsheetDrawing" xmlns:a="http://schemas.openxmlformats.org/drawingml/2006/main">
  <xdr:oneCellAnchor>
    <xdr:from>
      <xdr:col>2</xdr:col>
      <xdr:colOff>6554</xdr:colOff>
      <xdr:row>21</xdr:row>
      <xdr:rowOff>330918</xdr:rowOff>
    </xdr:from>
    <xdr:ext cx="6246329" cy="4734141"/>
    <xdr:pic>
      <xdr:nvPicPr>
        <xdr:cNvPr id="2" name="図 1" descr="C:\Users\0965ta-j\Pictures\Screenshots\スクリーンショット (25).png">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3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533230" y="3860771"/>
          <a:ext cx="6246329" cy="4734141"/>
        </a:xfrm>
        <a:prstGeom prst="rect">
          <a:avLst/>
        </a:prstGeom>
        <a:noFill/>
        <a:ln>
          <a:noFill/>
        </a:ln>
      </xdr:spPr>
    </xdr:pic>
    <xdr:clientData/>
  </xdr:oneCellAnchor>
  <xdr:twoCellAnchor editAs="oneCell">
    <xdr:from>
      <xdr:col>20</xdr:col>
      <xdr:colOff>754159</xdr:colOff>
      <xdr:row>0</xdr:row>
      <xdr:rowOff>1</xdr:rowOff>
    </xdr:from>
    <xdr:to>
      <xdr:col>33</xdr:col>
      <xdr:colOff>621369</xdr:colOff>
      <xdr:row>48</xdr:row>
      <xdr:rowOff>8032</xdr:rowOff>
    </xdr:to>
    <xdr:pic>
      <xdr:nvPicPr>
        <xdr:cNvPr id="3" name="図 2">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3" cstate="email">
          <a:extLst>
            <a:ext uri="{BEBA8EAE-BF5A-486C-A8C5-ECC9F3942E4B}">
              <a14:imgProps xmlns:a14="http://schemas.microsoft.com/office/drawing/2010/main">
                <a14:imgLayer r:embed="rId4">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8127630" y="1"/>
          <a:ext cx="8607798" cy="13880913"/>
        </a:xfrm>
        <a:prstGeom prst="rect">
          <a:avLst/>
        </a:prstGeom>
      </xdr:spPr>
    </xdr:pic>
    <xdr:clientData/>
  </xdr:twoCellAnchor>
  <xdr:twoCellAnchor>
    <xdr:from>
      <xdr:col>31</xdr:col>
      <xdr:colOff>201704</xdr:colOff>
      <xdr:row>23</xdr:row>
      <xdr:rowOff>2745442</xdr:rowOff>
    </xdr:from>
    <xdr:to>
      <xdr:col>34</xdr:col>
      <xdr:colOff>661146</xdr:colOff>
      <xdr:row>23</xdr:row>
      <xdr:rowOff>3384176</xdr:rowOff>
    </xdr:to>
    <xdr:sp macro="" textlink="">
      <xdr:nvSpPr>
        <xdr:cNvPr id="4" name="吹き出し: 四角形 3">
          <a:extLst>
            <a:ext uri="{FF2B5EF4-FFF2-40B4-BE49-F238E27FC236}">
              <a16:creationId xmlns:a16="http://schemas.microsoft.com/office/drawing/2014/main" id="{00000000-0008-0000-1A00-000004000000}"/>
            </a:ext>
          </a:extLst>
        </xdr:cNvPr>
        <xdr:cNvSpPr/>
      </xdr:nvSpPr>
      <xdr:spPr>
        <a:xfrm>
          <a:off x="14847792" y="7239001"/>
          <a:ext cx="2442883" cy="638734"/>
        </a:xfrm>
        <a:prstGeom prst="wedgeRectCallout">
          <a:avLst>
            <a:gd name="adj1" fmla="val -60454"/>
            <a:gd name="adj2" fmla="val -57327"/>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11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購入金額が、「共済証紙購入の考え方」で計算した金額以上となっているか確認してください。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20</xdr:col>
      <xdr:colOff>67235</xdr:colOff>
      <xdr:row>30</xdr:row>
      <xdr:rowOff>283317</xdr:rowOff>
    </xdr:from>
    <xdr:to>
      <xdr:col>26</xdr:col>
      <xdr:colOff>254189</xdr:colOff>
      <xdr:row>47</xdr:row>
      <xdr:rowOff>126439</xdr:rowOff>
    </xdr:to>
    <xdr:sp macro="" textlink="">
      <xdr:nvSpPr>
        <xdr:cNvPr id="5" name="吹き出し: 四角形 4">
          <a:extLst>
            <a:ext uri="{FF2B5EF4-FFF2-40B4-BE49-F238E27FC236}">
              <a16:creationId xmlns:a16="http://schemas.microsoft.com/office/drawing/2014/main" id="{00000000-0008-0000-1A00-000005000000}"/>
            </a:ext>
          </a:extLst>
        </xdr:cNvPr>
        <xdr:cNvSpPr/>
      </xdr:nvSpPr>
      <xdr:spPr>
        <a:xfrm>
          <a:off x="7440706" y="10547905"/>
          <a:ext cx="4299512" cy="3294534"/>
        </a:xfrm>
        <a:prstGeom prst="wedgeRectCallout">
          <a:avLst>
            <a:gd name="adj1" fmla="val 53667"/>
            <a:gd name="adj2" fmla="val -37352"/>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108000" rIns="0" bIns="0" numCol="1" spcCol="0" rtlCol="0" fromWordArt="0" anchor="t" anchorCtr="0" forceAA="0" compatLnSpc="1">
          <a:prstTxWarp prst="textNoShape">
            <a:avLst/>
          </a:prstTxWarp>
          <a:noAutofit/>
        </a:bodyPr>
        <a:lstStyle/>
        <a:p>
          <a:pPr algn="l">
            <a:lnSpc>
              <a:spcPts val="1200"/>
            </a:lnSpc>
          </a:pPr>
          <a:r>
            <a:rPr 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購入率（建退共ホームページ掲載）</a:t>
          </a:r>
          <a:endParaRPr lang="en-US" alt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endParaRPr>
        </a:p>
        <a:p>
          <a:pPr algn="l">
            <a:lnSpc>
              <a:spcPts val="1200"/>
            </a:lnSpc>
          </a:pPr>
          <a:endParaRPr lang="ja-JP" sz="24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editAs="oneCell">
    <xdr:from>
      <xdr:col>20</xdr:col>
      <xdr:colOff>114487</xdr:colOff>
      <xdr:row>32</xdr:row>
      <xdr:rowOff>2424</xdr:rowOff>
    </xdr:from>
    <xdr:to>
      <xdr:col>26</xdr:col>
      <xdr:colOff>135579</xdr:colOff>
      <xdr:row>47</xdr:row>
      <xdr:rowOff>79277</xdr:rowOff>
    </xdr:to>
    <xdr:pic>
      <xdr:nvPicPr>
        <xdr:cNvPr id="6" name="図 5">
          <a:extLst>
            <a:ext uri="{FF2B5EF4-FFF2-40B4-BE49-F238E27FC236}">
              <a16:creationId xmlns:a16="http://schemas.microsoft.com/office/drawing/2014/main" id="{00000000-0008-0000-1A00-000006000000}"/>
            </a:ext>
          </a:extLst>
        </xdr:cNvPr>
        <xdr:cNvPicPr/>
      </xdr:nvPicPr>
      <xdr:blipFill rotWithShape="1">
        <a:blip xmlns:r="http://schemas.openxmlformats.org/officeDocument/2006/relationships" r:embed="rId5" cstate="screen">
          <a:extLst>
            <a:ext uri="{BEBA8EAE-BF5A-486C-A8C5-ECC9F3942E4B}">
              <a14:imgProps xmlns:a14="http://schemas.microsoft.com/office/drawing/2010/main">
                <a14:imgLayer r:embed="rId6">
                  <a14:imgEffect>
                    <a14:sharpenSoften amount="50000"/>
                  </a14:imgEffect>
                  <a14:imgEffect>
                    <a14:saturation sat="0"/>
                  </a14:imgEffect>
                </a14:imgLayer>
              </a14:imgProps>
            </a:ext>
            <a:ext uri="{28A0092B-C50C-407E-A947-70E740481C1C}">
              <a14:useLocalDpi xmlns:a14="http://schemas.microsoft.com/office/drawing/2010/main"/>
            </a:ext>
          </a:extLst>
        </a:blip>
        <a:srcRect l="36387" t="17557" r="18216" b="19059"/>
        <a:stretch/>
      </xdr:blipFill>
      <xdr:spPr bwMode="auto">
        <a:xfrm>
          <a:off x="7487958" y="10771277"/>
          <a:ext cx="4133650" cy="30240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129614</xdr:colOff>
      <xdr:row>0</xdr:row>
      <xdr:rowOff>112059</xdr:rowOff>
    </xdr:from>
    <xdr:to>
      <xdr:col>13</xdr:col>
      <xdr:colOff>299384</xdr:colOff>
      <xdr:row>0</xdr:row>
      <xdr:rowOff>649941</xdr:rowOff>
    </xdr:to>
    <xdr:sp macro="" textlink="">
      <xdr:nvSpPr>
        <xdr:cNvPr id="7" name="正方形/長方形 6">
          <a:hlinkClick xmlns:r="http://schemas.openxmlformats.org/officeDocument/2006/relationships" r:id="rId7"/>
          <a:extLst>
            <a:ext uri="{FF2B5EF4-FFF2-40B4-BE49-F238E27FC236}">
              <a16:creationId xmlns:a16="http://schemas.microsoft.com/office/drawing/2014/main" id="{00000000-0008-0000-1A00-000007000000}"/>
            </a:ext>
          </a:extLst>
        </xdr:cNvPr>
        <xdr:cNvSpPr/>
      </xdr:nvSpPr>
      <xdr:spPr>
        <a:xfrm>
          <a:off x="129614" y="112059"/>
          <a:ext cx="5077946" cy="537882"/>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177800</xdr:colOff>
      <xdr:row>6</xdr:row>
      <xdr:rowOff>139700</xdr:rowOff>
    </xdr:from>
    <xdr:to>
      <xdr:col>3</xdr:col>
      <xdr:colOff>31748</xdr:colOff>
      <xdr:row>13</xdr:row>
      <xdr:rowOff>158750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4950" y="1330325"/>
          <a:ext cx="596898"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238125</xdr:colOff>
      <xdr:row>6</xdr:row>
      <xdr:rowOff>142875</xdr:rowOff>
    </xdr:from>
    <xdr:to>
      <xdr:col>4</xdr:col>
      <xdr:colOff>85829</xdr:colOff>
      <xdr:row>13</xdr:row>
      <xdr:rowOff>161925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8225" y="1333500"/>
          <a:ext cx="590654"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50800</xdr:colOff>
      <xdr:row>4</xdr:row>
      <xdr:rowOff>22226</xdr:rowOff>
    </xdr:from>
    <xdr:to>
      <xdr:col>3</xdr:col>
      <xdr:colOff>581147</xdr:colOff>
      <xdr:row>5</xdr:row>
      <xdr:rowOff>142875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7625" y="835026"/>
          <a:ext cx="1273297" cy="3047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5</xdr:row>
      <xdr:rowOff>47625</xdr:rowOff>
    </xdr:from>
    <xdr:to>
      <xdr:col>6</xdr:col>
      <xdr:colOff>419100</xdr:colOff>
      <xdr:row>6</xdr:row>
      <xdr:rowOff>104775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333625" y="1044575"/>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xdr:from>
      <xdr:col>1</xdr:col>
      <xdr:colOff>47625</xdr:colOff>
      <xdr:row>16</xdr:row>
      <xdr:rowOff>69849</xdr:rowOff>
    </xdr:from>
    <xdr:to>
      <xdr:col>10</xdr:col>
      <xdr:colOff>9525</xdr:colOff>
      <xdr:row>24</xdr:row>
      <xdr:rowOff>6350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47625" y="2784474"/>
          <a:ext cx="5962650" cy="146050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500">
              <a:latin typeface="ＭＳ ゴシック" panose="020B0609070205080204" pitchFamily="49" charset="-128"/>
              <a:ea typeface="ＭＳ ゴシック" panose="020B0609070205080204" pitchFamily="49" charset="-128"/>
            </a:rPr>
            <a:t>　〒８６０－８６０１</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熊本市中央区手取本町１番１号</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熊本市総務局契約監理部工事契約課</a:t>
          </a:r>
          <a:endParaRPr kumimoji="1" lang="en-US" altLang="ja-JP" sz="1500">
            <a:latin typeface="ＭＳ ゴシック" panose="020B0609070205080204" pitchFamily="49" charset="-128"/>
            <a:ea typeface="ＭＳ ゴシック" panose="020B0609070205080204" pitchFamily="49" charset="-128"/>
          </a:endParaRPr>
        </a:p>
        <a:p>
          <a:pPr>
            <a:lnSpc>
              <a:spcPts val="1800"/>
            </a:lnSpc>
          </a:pPr>
          <a:endParaRPr kumimoji="1" lang="ja-JP" altLang="en-US" sz="1500">
            <a:latin typeface="ＭＳ ゴシック" panose="020B0609070205080204" pitchFamily="49" charset="-128"/>
            <a:ea typeface="ＭＳ ゴシック" panose="020B0609070205080204" pitchFamily="49" charset="-128"/>
          </a:endParaRPr>
        </a:p>
        <a:p>
          <a:pPr>
            <a:lnSpc>
              <a:spcPts val="1700"/>
            </a:lnSpc>
          </a:pPr>
          <a:r>
            <a:rPr kumimoji="1" lang="ja-JP" altLang="en-US" sz="1500">
              <a:latin typeface="ＭＳ ゴシック" panose="020B0609070205080204" pitchFamily="49" charset="-128"/>
              <a:ea typeface="ＭＳ ゴシック" panose="020B0609070205080204" pitchFamily="49" charset="-128"/>
            </a:rPr>
            <a:t>　　　　　　　　　　契約書等契約関係書類受付担当　宛</a:t>
          </a:r>
        </a:p>
      </xdr:txBody>
    </xdr:sp>
    <xdr:clientData/>
  </xdr:twoCellAnchor>
  <xdr:twoCellAnchor>
    <xdr:from>
      <xdr:col>2</xdr:col>
      <xdr:colOff>0</xdr:colOff>
      <xdr:row>26</xdr:row>
      <xdr:rowOff>19051</xdr:rowOff>
    </xdr:from>
    <xdr:to>
      <xdr:col>3</xdr:col>
      <xdr:colOff>581025</xdr:colOff>
      <xdr:row>28</xdr:row>
      <xdr:rowOff>257175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7150" y="4714876"/>
          <a:ext cx="1323975" cy="771524"/>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800">
              <a:latin typeface="ＭＳ ゴシック" panose="020B0609070205080204" pitchFamily="49" charset="-128"/>
              <a:ea typeface="ＭＳ ゴシック" panose="020B0609070205080204" pitchFamily="49" charset="-128"/>
            </a:rPr>
            <a:t>案件名</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0</xdr:col>
      <xdr:colOff>0</xdr:colOff>
      <xdr:row>0</xdr:row>
      <xdr:rowOff>0</xdr:rowOff>
    </xdr:from>
    <xdr:to>
      <xdr:col>0</xdr:col>
      <xdr:colOff>2801650</xdr:colOff>
      <xdr:row>52</xdr:row>
      <xdr:rowOff>201431</xdr:rowOff>
    </xdr:to>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0" y="0"/>
          <a:ext cx="2801650" cy="10821806"/>
          <a:chOff x="29706" y="124686"/>
          <a:chExt cx="2801650" cy="10851927"/>
        </a:xfrm>
      </xdr:grpSpPr>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4" name="正方形/長方形 33">
            <a:hlinkClick xmlns:r="http://schemas.openxmlformats.org/officeDocument/2006/relationships" r:id="rId1"/>
            <a:extLst>
              <a:ext uri="{FF2B5EF4-FFF2-40B4-BE49-F238E27FC236}">
                <a16:creationId xmlns:a16="http://schemas.microsoft.com/office/drawing/2014/main" id="{00000000-0008-0000-0300-000022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5" name="正方形/長方形 34">
            <a:hlinkClick xmlns:r="http://schemas.openxmlformats.org/officeDocument/2006/relationships" r:id="rId2"/>
            <a:extLst>
              <a:ext uri="{FF2B5EF4-FFF2-40B4-BE49-F238E27FC236}">
                <a16:creationId xmlns:a16="http://schemas.microsoft.com/office/drawing/2014/main" id="{00000000-0008-0000-0300-000023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6" name="正方形/長方形 35">
            <a:hlinkClick xmlns:r="http://schemas.openxmlformats.org/officeDocument/2006/relationships" r:id="rId3"/>
            <a:extLst>
              <a:ext uri="{FF2B5EF4-FFF2-40B4-BE49-F238E27FC236}">
                <a16:creationId xmlns:a16="http://schemas.microsoft.com/office/drawing/2014/main" id="{00000000-0008-0000-0300-000024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7" name="正方形/長方形 36">
            <a:hlinkClick xmlns:r="http://schemas.openxmlformats.org/officeDocument/2006/relationships" r:id="rId4"/>
            <a:extLst>
              <a:ext uri="{FF2B5EF4-FFF2-40B4-BE49-F238E27FC236}">
                <a16:creationId xmlns:a16="http://schemas.microsoft.com/office/drawing/2014/main" id="{00000000-0008-0000-0300-000025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8" name="正方形/長方形 37">
            <a:hlinkClick xmlns:r="http://schemas.openxmlformats.org/officeDocument/2006/relationships" r:id="rId5"/>
            <a:extLst>
              <a:ext uri="{FF2B5EF4-FFF2-40B4-BE49-F238E27FC236}">
                <a16:creationId xmlns:a16="http://schemas.microsoft.com/office/drawing/2014/main" id="{00000000-0008-0000-0300-000026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9" name="正方形/長方形 38">
            <a:hlinkClick xmlns:r="http://schemas.openxmlformats.org/officeDocument/2006/relationships" r:id="rId6"/>
            <a:extLst>
              <a:ext uri="{FF2B5EF4-FFF2-40B4-BE49-F238E27FC236}">
                <a16:creationId xmlns:a16="http://schemas.microsoft.com/office/drawing/2014/main" id="{00000000-0008-0000-0300-000027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40" name="正方形/長方形 39">
            <a:hlinkClick xmlns:r="http://schemas.openxmlformats.org/officeDocument/2006/relationships" r:id="rId7"/>
            <a:extLst>
              <a:ext uri="{FF2B5EF4-FFF2-40B4-BE49-F238E27FC236}">
                <a16:creationId xmlns:a16="http://schemas.microsoft.com/office/drawing/2014/main" id="{00000000-0008-0000-0300-000028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41" name="正方形/長方形 40">
            <a:hlinkClick xmlns:r="http://schemas.openxmlformats.org/officeDocument/2006/relationships" r:id="rId8"/>
            <a:extLst>
              <a:ext uri="{FF2B5EF4-FFF2-40B4-BE49-F238E27FC236}">
                <a16:creationId xmlns:a16="http://schemas.microsoft.com/office/drawing/2014/main" id="{00000000-0008-0000-0300-000029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2" name="正方形/長方形 41">
            <a:hlinkClick xmlns:r="http://schemas.openxmlformats.org/officeDocument/2006/relationships" r:id="rId9"/>
            <a:extLst>
              <a:ext uri="{FF2B5EF4-FFF2-40B4-BE49-F238E27FC236}">
                <a16:creationId xmlns:a16="http://schemas.microsoft.com/office/drawing/2014/main" id="{00000000-0008-0000-0300-00002A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3" name="正方形/長方形 42">
            <a:hlinkClick xmlns:r="http://schemas.openxmlformats.org/officeDocument/2006/relationships" r:id="rId10"/>
            <a:extLst>
              <a:ext uri="{FF2B5EF4-FFF2-40B4-BE49-F238E27FC236}">
                <a16:creationId xmlns:a16="http://schemas.microsoft.com/office/drawing/2014/main" id="{00000000-0008-0000-0300-00002B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44" name="正方形/長方形 43">
            <a:hlinkClick xmlns:r="http://schemas.openxmlformats.org/officeDocument/2006/relationships" r:id="rId11"/>
            <a:extLst>
              <a:ext uri="{FF2B5EF4-FFF2-40B4-BE49-F238E27FC236}">
                <a16:creationId xmlns:a16="http://schemas.microsoft.com/office/drawing/2014/main" id="{00000000-0008-0000-0300-00002C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5" name="正方形/長方形 44">
            <a:hlinkClick xmlns:r="http://schemas.openxmlformats.org/officeDocument/2006/relationships" r:id="rId12"/>
            <a:extLst>
              <a:ext uri="{FF2B5EF4-FFF2-40B4-BE49-F238E27FC236}">
                <a16:creationId xmlns:a16="http://schemas.microsoft.com/office/drawing/2014/main" id="{00000000-0008-0000-0300-00002D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6" name="正方形/長方形 45">
            <a:hlinkClick xmlns:r="http://schemas.openxmlformats.org/officeDocument/2006/relationships" r:id="rId13"/>
            <a:extLst>
              <a:ext uri="{FF2B5EF4-FFF2-40B4-BE49-F238E27FC236}">
                <a16:creationId xmlns:a16="http://schemas.microsoft.com/office/drawing/2014/main" id="{00000000-0008-0000-0300-00002E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7" name="正方形/長方形 46">
            <a:hlinkClick xmlns:r="http://schemas.openxmlformats.org/officeDocument/2006/relationships" r:id="rId14"/>
            <a:extLst>
              <a:ext uri="{FF2B5EF4-FFF2-40B4-BE49-F238E27FC236}">
                <a16:creationId xmlns:a16="http://schemas.microsoft.com/office/drawing/2014/main" id="{00000000-0008-0000-0300-00002F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8" name="正方形/長方形 47">
            <a:hlinkClick xmlns:r="http://schemas.openxmlformats.org/officeDocument/2006/relationships" r:id="rId15"/>
            <a:extLst>
              <a:ext uri="{FF2B5EF4-FFF2-40B4-BE49-F238E27FC236}">
                <a16:creationId xmlns:a16="http://schemas.microsoft.com/office/drawing/2014/main" id="{00000000-0008-0000-0300-000030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9" name="正方形/長方形 48">
            <a:hlinkClick xmlns:r="http://schemas.openxmlformats.org/officeDocument/2006/relationships" r:id="rId16"/>
            <a:extLst>
              <a:ext uri="{FF2B5EF4-FFF2-40B4-BE49-F238E27FC236}">
                <a16:creationId xmlns:a16="http://schemas.microsoft.com/office/drawing/2014/main" id="{00000000-0008-0000-0300-000031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50" name="正方形/長方形 49">
            <a:hlinkClick xmlns:r="http://schemas.openxmlformats.org/officeDocument/2006/relationships" r:id="rId17"/>
            <a:extLst>
              <a:ext uri="{FF2B5EF4-FFF2-40B4-BE49-F238E27FC236}">
                <a16:creationId xmlns:a16="http://schemas.microsoft.com/office/drawing/2014/main" id="{00000000-0008-0000-0300-000032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51" name="図 50">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2" name="正方形/長方形 51">
            <a:hlinkClick xmlns:r="http://schemas.openxmlformats.org/officeDocument/2006/relationships" r:id="rId19"/>
            <a:extLst>
              <a:ext uri="{FF2B5EF4-FFF2-40B4-BE49-F238E27FC236}">
                <a16:creationId xmlns:a16="http://schemas.microsoft.com/office/drawing/2014/main" id="{00000000-0008-0000-0300-000034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3" name="正方形/長方形 52">
            <a:hlinkClick xmlns:r="http://schemas.openxmlformats.org/officeDocument/2006/relationships" r:id="rId20"/>
            <a:extLst>
              <a:ext uri="{FF2B5EF4-FFF2-40B4-BE49-F238E27FC236}">
                <a16:creationId xmlns:a16="http://schemas.microsoft.com/office/drawing/2014/main" id="{00000000-0008-0000-0300-000035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4" name="正方形/長方形 53">
            <a:hlinkClick xmlns:r="http://schemas.openxmlformats.org/officeDocument/2006/relationships" r:id="rId21"/>
            <a:extLst>
              <a:ext uri="{FF2B5EF4-FFF2-40B4-BE49-F238E27FC236}">
                <a16:creationId xmlns:a16="http://schemas.microsoft.com/office/drawing/2014/main" id="{00000000-0008-0000-0300-000036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5" name="正方形/長方形 54">
            <a:hlinkClick xmlns:r="http://schemas.openxmlformats.org/officeDocument/2006/relationships" r:id="rId22"/>
            <a:extLst>
              <a:ext uri="{FF2B5EF4-FFF2-40B4-BE49-F238E27FC236}">
                <a16:creationId xmlns:a16="http://schemas.microsoft.com/office/drawing/2014/main" id="{00000000-0008-0000-0300-000037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6" name="正方形/長方形 55">
            <a:hlinkClick xmlns:r="http://schemas.openxmlformats.org/officeDocument/2006/relationships" r:id="rId23"/>
            <a:extLst>
              <a:ext uri="{FF2B5EF4-FFF2-40B4-BE49-F238E27FC236}">
                <a16:creationId xmlns:a16="http://schemas.microsoft.com/office/drawing/2014/main" id="{00000000-0008-0000-0300-000038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84793</xdr:colOff>
      <xdr:row>0</xdr:row>
      <xdr:rowOff>19237</xdr:rowOff>
    </xdr:from>
    <xdr:to>
      <xdr:col>7</xdr:col>
      <xdr:colOff>608294</xdr:colOff>
      <xdr:row>0</xdr:row>
      <xdr:rowOff>515471</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1B00-000005000000}"/>
            </a:ext>
          </a:extLst>
        </xdr:cNvPr>
        <xdr:cNvSpPr/>
      </xdr:nvSpPr>
      <xdr:spPr>
        <a:xfrm>
          <a:off x="84793" y="19237"/>
          <a:ext cx="5151530" cy="49623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twoCellAnchor editAs="oneCell">
    <xdr:from>
      <xdr:col>14</xdr:col>
      <xdr:colOff>0</xdr:colOff>
      <xdr:row>1</xdr:row>
      <xdr:rowOff>0</xdr:rowOff>
    </xdr:from>
    <xdr:to>
      <xdr:col>25</xdr:col>
      <xdr:colOff>9525</xdr:colOff>
      <xdr:row>51</xdr:row>
      <xdr:rowOff>28575</xdr:rowOff>
    </xdr:to>
    <xdr:pic>
      <xdr:nvPicPr>
        <xdr:cNvPr id="2" name="図 1">
          <a:extLst>
            <a:ext uri="{FF2B5EF4-FFF2-40B4-BE49-F238E27FC236}">
              <a16:creationId xmlns:a16="http://schemas.microsoft.com/office/drawing/2014/main" id="{0966EFDC-265C-39D4-B4CC-700E21E6ED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96300" y="552450"/>
          <a:ext cx="7239000" cy="1143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197415</xdr:colOff>
      <xdr:row>11</xdr:row>
      <xdr:rowOff>164912</xdr:rowOff>
    </xdr:from>
    <xdr:to>
      <xdr:col>3</xdr:col>
      <xdr:colOff>446240</xdr:colOff>
      <xdr:row>13</xdr:row>
      <xdr:rowOff>19850</xdr:rowOff>
    </xdr:to>
    <xdr:sp macro="" textlink="">
      <xdr:nvSpPr>
        <xdr:cNvPr id="2" name="楕円 1">
          <a:extLst>
            <a:ext uri="{FF2B5EF4-FFF2-40B4-BE49-F238E27FC236}">
              <a16:creationId xmlns:a16="http://schemas.microsoft.com/office/drawing/2014/main" id="{00000000-0008-0000-1C00-000002000000}"/>
            </a:ext>
          </a:extLst>
        </xdr:cNvPr>
        <xdr:cNvSpPr/>
      </xdr:nvSpPr>
      <xdr:spPr>
        <a:xfrm>
          <a:off x="2172265" y="2247712"/>
          <a:ext cx="248825" cy="2581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537882</xdr:colOff>
      <xdr:row>9</xdr:row>
      <xdr:rowOff>1</xdr:rowOff>
    </xdr:from>
    <xdr:to>
      <xdr:col>8</xdr:col>
      <xdr:colOff>103838</xdr:colOff>
      <xdr:row>10</xdr:row>
      <xdr:rowOff>152026</xdr:rowOff>
    </xdr:to>
    <xdr:sp macro="" textlink="">
      <xdr:nvSpPr>
        <xdr:cNvPr id="3" name="四角形: 角を丸くする 2">
          <a:extLst>
            <a:ext uri="{FF2B5EF4-FFF2-40B4-BE49-F238E27FC236}">
              <a16:creationId xmlns:a16="http://schemas.microsoft.com/office/drawing/2014/main" id="{00000000-0008-0000-1C00-000003000000}"/>
            </a:ext>
          </a:extLst>
        </xdr:cNvPr>
        <xdr:cNvSpPr/>
      </xdr:nvSpPr>
      <xdr:spPr>
        <a:xfrm>
          <a:off x="4484407" y="1762126"/>
          <a:ext cx="880406" cy="3139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20</xdr:col>
      <xdr:colOff>0</xdr:colOff>
      <xdr:row>47</xdr:row>
      <xdr:rowOff>0</xdr:rowOff>
    </xdr:from>
    <xdr:to>
      <xdr:col>23</xdr:col>
      <xdr:colOff>0</xdr:colOff>
      <xdr:row>53</xdr:row>
      <xdr:rowOff>0</xdr:rowOff>
    </xdr:to>
    <xdr:sp macro="" textlink="">
      <xdr:nvSpPr>
        <xdr:cNvPr id="2" name="Line 1">
          <a:extLst>
            <a:ext uri="{FF2B5EF4-FFF2-40B4-BE49-F238E27FC236}">
              <a16:creationId xmlns:a16="http://schemas.microsoft.com/office/drawing/2014/main" id="{00000000-0008-0000-1D00-000002000000}"/>
            </a:ext>
          </a:extLst>
        </xdr:cNvPr>
        <xdr:cNvSpPr>
          <a:spLocks noChangeShapeType="1"/>
        </xdr:cNvSpPr>
      </xdr:nvSpPr>
      <xdr:spPr bwMode="auto">
        <a:xfrm flipH="1">
          <a:off x="5229225" y="8763000"/>
          <a:ext cx="771525"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47</xdr:row>
      <xdr:rowOff>9525</xdr:rowOff>
    </xdr:from>
    <xdr:to>
      <xdr:col>26</xdr:col>
      <xdr:colOff>9525</xdr:colOff>
      <xdr:row>53</xdr:row>
      <xdr:rowOff>0</xdr:rowOff>
    </xdr:to>
    <xdr:sp macro="" textlink="">
      <xdr:nvSpPr>
        <xdr:cNvPr id="3" name="Line 2">
          <a:extLst>
            <a:ext uri="{FF2B5EF4-FFF2-40B4-BE49-F238E27FC236}">
              <a16:creationId xmlns:a16="http://schemas.microsoft.com/office/drawing/2014/main" id="{00000000-0008-0000-1D00-000003000000}"/>
            </a:ext>
          </a:extLst>
        </xdr:cNvPr>
        <xdr:cNvSpPr>
          <a:spLocks noChangeShapeType="1"/>
        </xdr:cNvSpPr>
      </xdr:nvSpPr>
      <xdr:spPr bwMode="auto">
        <a:xfrm flipH="1">
          <a:off x="6000750" y="8769350"/>
          <a:ext cx="777875" cy="1117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47</xdr:row>
      <xdr:rowOff>0</xdr:rowOff>
    </xdr:from>
    <xdr:to>
      <xdr:col>34</xdr:col>
      <xdr:colOff>228600</xdr:colOff>
      <xdr:row>53</xdr:row>
      <xdr:rowOff>0</xdr:rowOff>
    </xdr:to>
    <xdr:sp macro="" textlink="">
      <xdr:nvSpPr>
        <xdr:cNvPr id="4" name="Line 3">
          <a:extLst>
            <a:ext uri="{FF2B5EF4-FFF2-40B4-BE49-F238E27FC236}">
              <a16:creationId xmlns:a16="http://schemas.microsoft.com/office/drawing/2014/main" id="{00000000-0008-0000-1D00-000004000000}"/>
            </a:ext>
          </a:extLst>
        </xdr:cNvPr>
        <xdr:cNvSpPr>
          <a:spLocks noChangeShapeType="1"/>
        </xdr:cNvSpPr>
      </xdr:nvSpPr>
      <xdr:spPr bwMode="auto">
        <a:xfrm flipH="1">
          <a:off x="8093075" y="8763000"/>
          <a:ext cx="73660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47</xdr:row>
      <xdr:rowOff>8282</xdr:rowOff>
    </xdr:from>
    <xdr:to>
      <xdr:col>11</xdr:col>
      <xdr:colOff>8282</xdr:colOff>
      <xdr:row>53</xdr:row>
      <xdr:rowOff>0</xdr:rowOff>
    </xdr:to>
    <xdr:sp macro="" textlink="">
      <xdr:nvSpPr>
        <xdr:cNvPr id="5" name="Line 1">
          <a:extLst>
            <a:ext uri="{FF2B5EF4-FFF2-40B4-BE49-F238E27FC236}">
              <a16:creationId xmlns:a16="http://schemas.microsoft.com/office/drawing/2014/main" id="{00000000-0008-0000-1D00-000005000000}"/>
            </a:ext>
          </a:extLst>
        </xdr:cNvPr>
        <xdr:cNvSpPr>
          <a:spLocks noChangeShapeType="1"/>
        </xdr:cNvSpPr>
      </xdr:nvSpPr>
      <xdr:spPr bwMode="auto">
        <a:xfrm flipH="1">
          <a:off x="1648653" y="8774457"/>
          <a:ext cx="1306029" cy="11124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6" name="Line 1">
          <a:extLst>
            <a:ext uri="{FF2B5EF4-FFF2-40B4-BE49-F238E27FC236}">
              <a16:creationId xmlns:a16="http://schemas.microsoft.com/office/drawing/2014/main" id="{00000000-0008-0000-1D00-000006000000}"/>
            </a:ext>
          </a:extLst>
        </xdr:cNvPr>
        <xdr:cNvSpPr>
          <a:spLocks noChangeShapeType="1"/>
        </xdr:cNvSpPr>
      </xdr:nvSpPr>
      <xdr:spPr bwMode="auto">
        <a:xfrm flipH="1">
          <a:off x="5229225" y="19135725"/>
          <a:ext cx="771525"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7" name="Line 2">
          <a:extLst>
            <a:ext uri="{FF2B5EF4-FFF2-40B4-BE49-F238E27FC236}">
              <a16:creationId xmlns:a16="http://schemas.microsoft.com/office/drawing/2014/main" id="{00000000-0008-0000-1D00-000007000000}"/>
            </a:ext>
          </a:extLst>
        </xdr:cNvPr>
        <xdr:cNvSpPr>
          <a:spLocks noChangeShapeType="1"/>
        </xdr:cNvSpPr>
      </xdr:nvSpPr>
      <xdr:spPr bwMode="auto">
        <a:xfrm flipH="1">
          <a:off x="6000750" y="19142075"/>
          <a:ext cx="777875" cy="1079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8" name="Line 3">
          <a:extLst>
            <a:ext uri="{FF2B5EF4-FFF2-40B4-BE49-F238E27FC236}">
              <a16:creationId xmlns:a16="http://schemas.microsoft.com/office/drawing/2014/main" id="{00000000-0008-0000-1D00-000008000000}"/>
            </a:ext>
          </a:extLst>
        </xdr:cNvPr>
        <xdr:cNvSpPr>
          <a:spLocks noChangeShapeType="1"/>
        </xdr:cNvSpPr>
      </xdr:nvSpPr>
      <xdr:spPr bwMode="auto">
        <a:xfrm flipH="1">
          <a:off x="8093075" y="19135725"/>
          <a:ext cx="7366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9" name="Line 1">
          <a:extLst>
            <a:ext uri="{FF2B5EF4-FFF2-40B4-BE49-F238E27FC236}">
              <a16:creationId xmlns:a16="http://schemas.microsoft.com/office/drawing/2014/main" id="{00000000-0008-0000-1D00-000009000000}"/>
            </a:ext>
          </a:extLst>
        </xdr:cNvPr>
        <xdr:cNvSpPr>
          <a:spLocks noChangeShapeType="1"/>
        </xdr:cNvSpPr>
      </xdr:nvSpPr>
      <xdr:spPr bwMode="auto">
        <a:xfrm flipH="1">
          <a:off x="1648653" y="19147182"/>
          <a:ext cx="1306029" cy="10743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10" name="Line 1">
          <a:extLst>
            <a:ext uri="{FF2B5EF4-FFF2-40B4-BE49-F238E27FC236}">
              <a16:creationId xmlns:a16="http://schemas.microsoft.com/office/drawing/2014/main" id="{00000000-0008-0000-1D00-00000A000000}"/>
            </a:ext>
          </a:extLst>
        </xdr:cNvPr>
        <xdr:cNvSpPr>
          <a:spLocks noChangeShapeType="1"/>
        </xdr:cNvSpPr>
      </xdr:nvSpPr>
      <xdr:spPr bwMode="auto">
        <a:xfrm flipH="1">
          <a:off x="5229225" y="19135725"/>
          <a:ext cx="771525"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11" name="Line 2">
          <a:extLst>
            <a:ext uri="{FF2B5EF4-FFF2-40B4-BE49-F238E27FC236}">
              <a16:creationId xmlns:a16="http://schemas.microsoft.com/office/drawing/2014/main" id="{00000000-0008-0000-1D00-00000B000000}"/>
            </a:ext>
          </a:extLst>
        </xdr:cNvPr>
        <xdr:cNvSpPr>
          <a:spLocks noChangeShapeType="1"/>
        </xdr:cNvSpPr>
      </xdr:nvSpPr>
      <xdr:spPr bwMode="auto">
        <a:xfrm flipH="1">
          <a:off x="6000750" y="19142075"/>
          <a:ext cx="777875" cy="1079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12" name="Line 3">
          <a:extLst>
            <a:ext uri="{FF2B5EF4-FFF2-40B4-BE49-F238E27FC236}">
              <a16:creationId xmlns:a16="http://schemas.microsoft.com/office/drawing/2014/main" id="{00000000-0008-0000-1D00-00000C000000}"/>
            </a:ext>
          </a:extLst>
        </xdr:cNvPr>
        <xdr:cNvSpPr>
          <a:spLocks noChangeShapeType="1"/>
        </xdr:cNvSpPr>
      </xdr:nvSpPr>
      <xdr:spPr bwMode="auto">
        <a:xfrm flipH="1">
          <a:off x="8093075" y="19135725"/>
          <a:ext cx="7366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13" name="Line 1">
          <a:extLst>
            <a:ext uri="{FF2B5EF4-FFF2-40B4-BE49-F238E27FC236}">
              <a16:creationId xmlns:a16="http://schemas.microsoft.com/office/drawing/2014/main" id="{00000000-0008-0000-1D00-00000D000000}"/>
            </a:ext>
          </a:extLst>
        </xdr:cNvPr>
        <xdr:cNvSpPr>
          <a:spLocks noChangeShapeType="1"/>
        </xdr:cNvSpPr>
      </xdr:nvSpPr>
      <xdr:spPr bwMode="auto">
        <a:xfrm flipH="1">
          <a:off x="1648653" y="19147182"/>
          <a:ext cx="1306029" cy="10743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4" name="Line 1">
          <a:extLst>
            <a:ext uri="{FF2B5EF4-FFF2-40B4-BE49-F238E27FC236}">
              <a16:creationId xmlns:a16="http://schemas.microsoft.com/office/drawing/2014/main" id="{00000000-0008-0000-1D00-00000E000000}"/>
            </a:ext>
          </a:extLst>
        </xdr:cNvPr>
        <xdr:cNvSpPr>
          <a:spLocks noChangeShapeType="1"/>
        </xdr:cNvSpPr>
      </xdr:nvSpPr>
      <xdr:spPr bwMode="auto">
        <a:xfrm flipH="1">
          <a:off x="5229225" y="29460825"/>
          <a:ext cx="7715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5" name="Line 2">
          <a:extLst>
            <a:ext uri="{FF2B5EF4-FFF2-40B4-BE49-F238E27FC236}">
              <a16:creationId xmlns:a16="http://schemas.microsoft.com/office/drawing/2014/main" id="{00000000-0008-0000-1D00-00000F000000}"/>
            </a:ext>
          </a:extLst>
        </xdr:cNvPr>
        <xdr:cNvSpPr>
          <a:spLocks noChangeShapeType="1"/>
        </xdr:cNvSpPr>
      </xdr:nvSpPr>
      <xdr:spPr bwMode="auto">
        <a:xfrm flipH="1">
          <a:off x="6000750" y="29467175"/>
          <a:ext cx="777875" cy="137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16" name="Line 3">
          <a:extLst>
            <a:ext uri="{FF2B5EF4-FFF2-40B4-BE49-F238E27FC236}">
              <a16:creationId xmlns:a16="http://schemas.microsoft.com/office/drawing/2014/main" id="{00000000-0008-0000-1D00-000010000000}"/>
            </a:ext>
          </a:extLst>
        </xdr:cNvPr>
        <xdr:cNvSpPr>
          <a:spLocks noChangeShapeType="1"/>
        </xdr:cNvSpPr>
      </xdr:nvSpPr>
      <xdr:spPr bwMode="auto">
        <a:xfrm flipH="1">
          <a:off x="8093075" y="29460825"/>
          <a:ext cx="73660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17" name="Line 1">
          <a:extLst>
            <a:ext uri="{FF2B5EF4-FFF2-40B4-BE49-F238E27FC236}">
              <a16:creationId xmlns:a16="http://schemas.microsoft.com/office/drawing/2014/main" id="{00000000-0008-0000-1D00-000011000000}"/>
            </a:ext>
          </a:extLst>
        </xdr:cNvPr>
        <xdr:cNvSpPr>
          <a:spLocks noChangeShapeType="1"/>
        </xdr:cNvSpPr>
      </xdr:nvSpPr>
      <xdr:spPr bwMode="auto">
        <a:xfrm flipH="1">
          <a:off x="1648653" y="29472282"/>
          <a:ext cx="1306029"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8" name="Line 1">
          <a:extLst>
            <a:ext uri="{FF2B5EF4-FFF2-40B4-BE49-F238E27FC236}">
              <a16:creationId xmlns:a16="http://schemas.microsoft.com/office/drawing/2014/main" id="{00000000-0008-0000-1D00-000012000000}"/>
            </a:ext>
          </a:extLst>
        </xdr:cNvPr>
        <xdr:cNvSpPr>
          <a:spLocks noChangeShapeType="1"/>
        </xdr:cNvSpPr>
      </xdr:nvSpPr>
      <xdr:spPr bwMode="auto">
        <a:xfrm flipH="1">
          <a:off x="5229225" y="29460825"/>
          <a:ext cx="7715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9" name="Line 2">
          <a:extLst>
            <a:ext uri="{FF2B5EF4-FFF2-40B4-BE49-F238E27FC236}">
              <a16:creationId xmlns:a16="http://schemas.microsoft.com/office/drawing/2014/main" id="{00000000-0008-0000-1D00-000013000000}"/>
            </a:ext>
          </a:extLst>
        </xdr:cNvPr>
        <xdr:cNvSpPr>
          <a:spLocks noChangeShapeType="1"/>
        </xdr:cNvSpPr>
      </xdr:nvSpPr>
      <xdr:spPr bwMode="auto">
        <a:xfrm flipH="1">
          <a:off x="6000750" y="29467175"/>
          <a:ext cx="777875" cy="137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20" name="Line 3">
          <a:extLst>
            <a:ext uri="{FF2B5EF4-FFF2-40B4-BE49-F238E27FC236}">
              <a16:creationId xmlns:a16="http://schemas.microsoft.com/office/drawing/2014/main" id="{00000000-0008-0000-1D00-000014000000}"/>
            </a:ext>
          </a:extLst>
        </xdr:cNvPr>
        <xdr:cNvSpPr>
          <a:spLocks noChangeShapeType="1"/>
        </xdr:cNvSpPr>
      </xdr:nvSpPr>
      <xdr:spPr bwMode="auto">
        <a:xfrm flipH="1">
          <a:off x="8093075" y="29460825"/>
          <a:ext cx="73660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21" name="Line 1">
          <a:extLst>
            <a:ext uri="{FF2B5EF4-FFF2-40B4-BE49-F238E27FC236}">
              <a16:creationId xmlns:a16="http://schemas.microsoft.com/office/drawing/2014/main" id="{00000000-0008-0000-1D00-000015000000}"/>
            </a:ext>
          </a:extLst>
        </xdr:cNvPr>
        <xdr:cNvSpPr>
          <a:spLocks noChangeShapeType="1"/>
        </xdr:cNvSpPr>
      </xdr:nvSpPr>
      <xdr:spPr bwMode="auto">
        <a:xfrm flipH="1">
          <a:off x="1648653" y="29472282"/>
          <a:ext cx="1306029"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57</xdr:col>
      <xdr:colOff>12414</xdr:colOff>
      <xdr:row>0</xdr:row>
      <xdr:rowOff>0</xdr:rowOff>
    </xdr:from>
    <xdr:to>
      <xdr:col>89</xdr:col>
      <xdr:colOff>579295</xdr:colOff>
      <xdr:row>54</xdr:row>
      <xdr:rowOff>69273</xdr:rowOff>
    </xdr:to>
    <xdr:pic>
      <xdr:nvPicPr>
        <xdr:cNvPr id="22" name="図 21">
          <a:extLst>
            <a:ext uri="{FF2B5EF4-FFF2-40B4-BE49-F238E27FC236}">
              <a16:creationId xmlns:a16="http://schemas.microsoft.com/office/drawing/2014/main" id="{00000000-0008-0000-1D00-000016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334550" y="0"/>
          <a:ext cx="16000556" cy="10543598"/>
        </a:xfrm>
        <a:prstGeom prst="rect">
          <a:avLst/>
        </a:prstGeom>
      </xdr:spPr>
    </xdr:pic>
    <xdr:clientData/>
  </xdr:twoCellAnchor>
  <xdr:twoCellAnchor>
    <xdr:from>
      <xdr:col>1</xdr:col>
      <xdr:colOff>36792</xdr:colOff>
      <xdr:row>0</xdr:row>
      <xdr:rowOff>182469</xdr:rowOff>
    </xdr:from>
    <xdr:to>
      <xdr:col>21</xdr:col>
      <xdr:colOff>81616</xdr:colOff>
      <xdr:row>0</xdr:row>
      <xdr:rowOff>672353</xdr:rowOff>
    </xdr:to>
    <xdr:sp macro="" textlink="">
      <xdr:nvSpPr>
        <xdr:cNvPr id="23" name="正方形/長方形 22">
          <a:hlinkClick xmlns:r="http://schemas.openxmlformats.org/officeDocument/2006/relationships" r:id="rId2"/>
          <a:extLst>
            <a:ext uri="{FF2B5EF4-FFF2-40B4-BE49-F238E27FC236}">
              <a16:creationId xmlns:a16="http://schemas.microsoft.com/office/drawing/2014/main" id="{00000000-0008-0000-1D00-000017000000}"/>
            </a:ext>
          </a:extLst>
        </xdr:cNvPr>
        <xdr:cNvSpPr/>
      </xdr:nvSpPr>
      <xdr:spPr>
        <a:xfrm>
          <a:off x="148851" y="182469"/>
          <a:ext cx="5434853" cy="48988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45</xdr:col>
      <xdr:colOff>372968</xdr:colOff>
      <xdr:row>0</xdr:row>
      <xdr:rowOff>0</xdr:rowOff>
    </xdr:from>
    <xdr:to>
      <xdr:col>61</xdr:col>
      <xdr:colOff>653142</xdr:colOff>
      <xdr:row>35</xdr:row>
      <xdr:rowOff>176893</xdr:rowOff>
    </xdr:to>
    <xdr:pic>
      <xdr:nvPicPr>
        <xdr:cNvPr id="2" name="図 1">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238147" y="0"/>
          <a:ext cx="10730459" cy="8531679"/>
        </a:xfrm>
        <a:prstGeom prst="rect">
          <a:avLst/>
        </a:prstGeom>
      </xdr:spPr>
    </xdr:pic>
    <xdr:clientData/>
  </xdr:twoCellAnchor>
  <xdr:twoCellAnchor>
    <xdr:from>
      <xdr:col>60</xdr:col>
      <xdr:colOff>122466</xdr:colOff>
      <xdr:row>26</xdr:row>
      <xdr:rowOff>127294</xdr:rowOff>
    </xdr:from>
    <xdr:to>
      <xdr:col>64</xdr:col>
      <xdr:colOff>178495</xdr:colOff>
      <xdr:row>31</xdr:row>
      <xdr:rowOff>193729</xdr:rowOff>
    </xdr:to>
    <xdr:sp macro="" textlink="">
      <xdr:nvSpPr>
        <xdr:cNvPr id="3" name="吹き出し: 四角形 2">
          <a:extLst>
            <a:ext uri="{FF2B5EF4-FFF2-40B4-BE49-F238E27FC236}">
              <a16:creationId xmlns:a16="http://schemas.microsoft.com/office/drawing/2014/main" id="{00000000-0008-0000-1E00-000003000000}"/>
            </a:ext>
          </a:extLst>
        </xdr:cNvPr>
        <xdr:cNvSpPr/>
      </xdr:nvSpPr>
      <xdr:spPr>
        <a:xfrm>
          <a:off x="19784787" y="6141651"/>
          <a:ext cx="2668601" cy="1372721"/>
        </a:xfrm>
        <a:prstGeom prst="wedgeRectCallout">
          <a:avLst>
            <a:gd name="adj1" fmla="val -64412"/>
            <a:gd name="adj2" fmla="val -1404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元請業者は、他の退職金制度の加入・適用がない下請業者に対して、建退共制度の適用工事である旨を周知するとともに、建退共共済事業本部ホームページに掲載されている</a:t>
          </a:r>
          <a:r>
            <a:rPr lang="ja-JP" altLang="en-US"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パンフレット</a:t>
          </a: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を活用する</a:t>
          </a:r>
          <a:r>
            <a:rPr lang="ja-JP" altLang="en-US"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等</a:t>
          </a: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により、加入促進を図るようにしてください。</a:t>
          </a:r>
          <a:endParaRPr lang="ja-JP" sz="2000" u="none">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45</xdr:col>
      <xdr:colOff>172035</xdr:colOff>
      <xdr:row>28</xdr:row>
      <xdr:rowOff>136123</xdr:rowOff>
    </xdr:from>
    <xdr:to>
      <xdr:col>47</xdr:col>
      <xdr:colOff>613949</xdr:colOff>
      <xdr:row>30</xdr:row>
      <xdr:rowOff>130782</xdr:rowOff>
    </xdr:to>
    <xdr:sp macro="" textlink="">
      <xdr:nvSpPr>
        <xdr:cNvPr id="13" name="吹き出し: 四角形 12">
          <a:extLst>
            <a:ext uri="{FF2B5EF4-FFF2-40B4-BE49-F238E27FC236}">
              <a16:creationId xmlns:a16="http://schemas.microsoft.com/office/drawing/2014/main" id="{00000000-0008-0000-1E00-00000D000000}"/>
            </a:ext>
          </a:extLst>
        </xdr:cNvPr>
        <xdr:cNvSpPr/>
      </xdr:nvSpPr>
      <xdr:spPr>
        <a:xfrm>
          <a:off x="10037214" y="6721980"/>
          <a:ext cx="1748199" cy="566159"/>
        </a:xfrm>
        <a:prstGeom prst="wedgeRectCallout">
          <a:avLst>
            <a:gd name="adj1" fmla="val -5078"/>
            <a:gd name="adj2" fmla="val 10756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発注者へ提出する際は、添付資料も併せて提出してください。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85726</xdr:colOff>
      <xdr:row>0</xdr:row>
      <xdr:rowOff>38100</xdr:rowOff>
    </xdr:from>
    <xdr:to>
      <xdr:col>24</xdr:col>
      <xdr:colOff>57150</xdr:colOff>
      <xdr:row>0</xdr:row>
      <xdr:rowOff>521634</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1E00-000004000000}"/>
            </a:ext>
          </a:extLst>
        </xdr:cNvPr>
        <xdr:cNvSpPr/>
      </xdr:nvSpPr>
      <xdr:spPr>
        <a:xfrm>
          <a:off x="85726" y="38100"/>
          <a:ext cx="5076824" cy="48353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44</xdr:row>
          <xdr:rowOff>114300</xdr:rowOff>
        </xdr:from>
        <xdr:to>
          <xdr:col>12</xdr:col>
          <xdr:colOff>28575</xdr:colOff>
          <xdr:row>46</xdr:row>
          <xdr:rowOff>66675</xdr:rowOff>
        </xdr:to>
        <xdr:sp macro="" textlink="">
          <xdr:nvSpPr>
            <xdr:cNvPr id="211969" name="Check Box 1" hidden="1">
              <a:extLst>
                <a:ext uri="{63B3BB69-23CF-44E3-9099-C40C66FF867C}">
                  <a14:compatExt spid="_x0000_s211969"/>
                </a:ext>
                <a:ext uri="{FF2B5EF4-FFF2-40B4-BE49-F238E27FC236}">
                  <a16:creationId xmlns:a16="http://schemas.microsoft.com/office/drawing/2014/main" id="{00000000-0008-0000-1E00-0000013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123825</xdr:rowOff>
        </xdr:from>
        <xdr:to>
          <xdr:col>22</xdr:col>
          <xdr:colOff>28575</xdr:colOff>
          <xdr:row>46</xdr:row>
          <xdr:rowOff>76200</xdr:rowOff>
        </xdr:to>
        <xdr:sp macro="" textlink="">
          <xdr:nvSpPr>
            <xdr:cNvPr id="211970" name="Check Box 2" hidden="1">
              <a:extLst>
                <a:ext uri="{63B3BB69-23CF-44E3-9099-C40C66FF867C}">
                  <a14:compatExt spid="_x0000_s211970"/>
                </a:ext>
                <a:ext uri="{FF2B5EF4-FFF2-40B4-BE49-F238E27FC236}">
                  <a16:creationId xmlns:a16="http://schemas.microsoft.com/office/drawing/2014/main" id="{00000000-0008-0000-1E00-0000023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156881</xdr:colOff>
      <xdr:row>0</xdr:row>
      <xdr:rowOff>0</xdr:rowOff>
    </xdr:from>
    <xdr:to>
      <xdr:col>87</xdr:col>
      <xdr:colOff>134469</xdr:colOff>
      <xdr:row>60</xdr:row>
      <xdr:rowOff>121584</xdr:rowOff>
    </xdr:to>
    <xdr:pic>
      <xdr:nvPicPr>
        <xdr:cNvPr id="4" name="図 3">
          <a:extLst>
            <a:ext uri="{FF2B5EF4-FFF2-40B4-BE49-F238E27FC236}">
              <a16:creationId xmlns:a16="http://schemas.microsoft.com/office/drawing/2014/main" id="{00000000-0008-0000-1F00-000004000000}"/>
            </a:ext>
          </a:extLst>
        </xdr:cNvPr>
        <xdr:cNvPicPr/>
      </xdr:nvPicPr>
      <xdr:blipFill>
        <a:blip xmlns:r="http://schemas.openxmlformats.org/officeDocument/2006/relationships" r:embed="rId1" cstate="email">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6465793" y="0"/>
          <a:ext cx="7507941" cy="11811000"/>
        </a:xfrm>
        <a:prstGeom prst="rect">
          <a:avLst/>
        </a:prstGeom>
      </xdr:spPr>
    </xdr:pic>
    <xdr:clientData/>
  </xdr:twoCellAnchor>
  <xdr:twoCellAnchor>
    <xdr:from>
      <xdr:col>82</xdr:col>
      <xdr:colOff>0</xdr:colOff>
      <xdr:row>38</xdr:row>
      <xdr:rowOff>78441</xdr:rowOff>
    </xdr:from>
    <xdr:to>
      <xdr:col>92</xdr:col>
      <xdr:colOff>44824</xdr:colOff>
      <xdr:row>43</xdr:row>
      <xdr:rowOff>102235</xdr:rowOff>
    </xdr:to>
    <xdr:sp macro="" textlink="">
      <xdr:nvSpPr>
        <xdr:cNvPr id="5" name="吹き出し: 四角形 4">
          <a:extLst>
            <a:ext uri="{FF2B5EF4-FFF2-40B4-BE49-F238E27FC236}">
              <a16:creationId xmlns:a16="http://schemas.microsoft.com/office/drawing/2014/main" id="{00000000-0008-0000-1F00-000005000000}"/>
            </a:ext>
          </a:extLst>
        </xdr:cNvPr>
        <xdr:cNvSpPr/>
      </xdr:nvSpPr>
      <xdr:spPr>
        <a:xfrm>
          <a:off x="13054853" y="8079441"/>
          <a:ext cx="1613647" cy="897853"/>
        </a:xfrm>
        <a:prstGeom prst="wedgeRectCallout">
          <a:avLst>
            <a:gd name="adj1" fmla="val -65014"/>
            <a:gd name="adj2" fmla="val 35071"/>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購入した証紙（又は余剰）の枚数以内に収まっているか確認してください。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94503</xdr:colOff>
      <xdr:row>0</xdr:row>
      <xdr:rowOff>33618</xdr:rowOff>
    </xdr:from>
    <xdr:to>
      <xdr:col>27</xdr:col>
      <xdr:colOff>100852</xdr:colOff>
      <xdr:row>0</xdr:row>
      <xdr:rowOff>414617</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00000000-0008-0000-1F00-000002000000}"/>
            </a:ext>
          </a:extLst>
        </xdr:cNvPr>
        <xdr:cNvSpPr/>
      </xdr:nvSpPr>
      <xdr:spPr>
        <a:xfrm>
          <a:off x="94503" y="33618"/>
          <a:ext cx="4432673" cy="380999"/>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41</xdr:col>
      <xdr:colOff>22410</xdr:colOff>
      <xdr:row>52</xdr:row>
      <xdr:rowOff>0</xdr:rowOff>
    </xdr:from>
    <xdr:to>
      <xdr:col>45</xdr:col>
      <xdr:colOff>225796</xdr:colOff>
      <xdr:row>57</xdr:row>
      <xdr:rowOff>168088</xdr:rowOff>
    </xdr:to>
    <xdr:sp macro="" textlink="">
      <xdr:nvSpPr>
        <xdr:cNvPr id="2" name="Line 2">
          <a:extLst>
            <a:ext uri="{FF2B5EF4-FFF2-40B4-BE49-F238E27FC236}">
              <a16:creationId xmlns:a16="http://schemas.microsoft.com/office/drawing/2014/main" id="{00000000-0008-0000-2000-000002000000}"/>
            </a:ext>
          </a:extLst>
        </xdr:cNvPr>
        <xdr:cNvSpPr>
          <a:spLocks noChangeShapeType="1"/>
        </xdr:cNvSpPr>
      </xdr:nvSpPr>
      <xdr:spPr bwMode="auto">
        <a:xfrm flipH="1">
          <a:off x="12252510" y="102235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52</xdr:row>
      <xdr:rowOff>19050</xdr:rowOff>
    </xdr:from>
    <xdr:to>
      <xdr:col>11</xdr:col>
      <xdr:colOff>0</xdr:colOff>
      <xdr:row>58</xdr:row>
      <xdr:rowOff>0</xdr:rowOff>
    </xdr:to>
    <xdr:sp macro="" textlink="">
      <xdr:nvSpPr>
        <xdr:cNvPr id="3" name="Line 1">
          <a:extLst>
            <a:ext uri="{FF2B5EF4-FFF2-40B4-BE49-F238E27FC236}">
              <a16:creationId xmlns:a16="http://schemas.microsoft.com/office/drawing/2014/main" id="{00000000-0008-0000-2000-000003000000}"/>
            </a:ext>
          </a:extLst>
        </xdr:cNvPr>
        <xdr:cNvSpPr>
          <a:spLocks noChangeShapeType="1"/>
        </xdr:cNvSpPr>
      </xdr:nvSpPr>
      <xdr:spPr bwMode="auto">
        <a:xfrm flipH="1">
          <a:off x="1552573" y="102425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4" name="Line 1">
          <a:extLst>
            <a:ext uri="{FF2B5EF4-FFF2-40B4-BE49-F238E27FC236}">
              <a16:creationId xmlns:a16="http://schemas.microsoft.com/office/drawing/2014/main" id="{00000000-0008-0000-2000-000004000000}"/>
            </a:ext>
          </a:extLst>
        </xdr:cNvPr>
        <xdr:cNvSpPr>
          <a:spLocks noChangeShapeType="1"/>
        </xdr:cNvSpPr>
      </xdr:nvSpPr>
      <xdr:spPr bwMode="auto">
        <a:xfrm flipH="1">
          <a:off x="1552573" y="221170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5" name="Line 2">
          <a:extLst>
            <a:ext uri="{FF2B5EF4-FFF2-40B4-BE49-F238E27FC236}">
              <a16:creationId xmlns:a16="http://schemas.microsoft.com/office/drawing/2014/main" id="{00000000-0008-0000-2000-000005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172</xdr:row>
      <xdr:rowOff>19050</xdr:rowOff>
    </xdr:from>
    <xdr:to>
      <xdr:col>11</xdr:col>
      <xdr:colOff>0</xdr:colOff>
      <xdr:row>178</xdr:row>
      <xdr:rowOff>0</xdr:rowOff>
    </xdr:to>
    <xdr:sp macro="" textlink="">
      <xdr:nvSpPr>
        <xdr:cNvPr id="6" name="Line 1">
          <a:extLst>
            <a:ext uri="{FF2B5EF4-FFF2-40B4-BE49-F238E27FC236}">
              <a16:creationId xmlns:a16="http://schemas.microsoft.com/office/drawing/2014/main" id="{00000000-0008-0000-2000-000006000000}"/>
            </a:ext>
          </a:extLst>
        </xdr:cNvPr>
        <xdr:cNvSpPr>
          <a:spLocks noChangeShapeType="1"/>
        </xdr:cNvSpPr>
      </xdr:nvSpPr>
      <xdr:spPr bwMode="auto">
        <a:xfrm flipH="1">
          <a:off x="1552573" y="339788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7" name="Line 1">
          <a:extLst>
            <a:ext uri="{FF2B5EF4-FFF2-40B4-BE49-F238E27FC236}">
              <a16:creationId xmlns:a16="http://schemas.microsoft.com/office/drawing/2014/main" id="{00000000-0008-0000-2000-000007000000}"/>
            </a:ext>
          </a:extLst>
        </xdr:cNvPr>
        <xdr:cNvSpPr>
          <a:spLocks noChangeShapeType="1"/>
        </xdr:cNvSpPr>
      </xdr:nvSpPr>
      <xdr:spPr bwMode="auto">
        <a:xfrm flipH="1">
          <a:off x="1552573" y="221170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8" name="Line 2">
          <a:extLst>
            <a:ext uri="{FF2B5EF4-FFF2-40B4-BE49-F238E27FC236}">
              <a16:creationId xmlns:a16="http://schemas.microsoft.com/office/drawing/2014/main" id="{00000000-0008-0000-2000-000008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27214</xdr:colOff>
      <xdr:row>112</xdr:row>
      <xdr:rowOff>27215</xdr:rowOff>
    </xdr:from>
    <xdr:to>
      <xdr:col>45</xdr:col>
      <xdr:colOff>230600</xdr:colOff>
      <xdr:row>118</xdr:row>
      <xdr:rowOff>4803</xdr:rowOff>
    </xdr:to>
    <xdr:sp macro="" textlink="">
      <xdr:nvSpPr>
        <xdr:cNvPr id="9" name="Line 2">
          <a:extLst>
            <a:ext uri="{FF2B5EF4-FFF2-40B4-BE49-F238E27FC236}">
              <a16:creationId xmlns:a16="http://schemas.microsoft.com/office/drawing/2014/main" id="{00000000-0008-0000-2000-000009000000}"/>
            </a:ext>
          </a:extLst>
        </xdr:cNvPr>
        <xdr:cNvSpPr>
          <a:spLocks noChangeShapeType="1"/>
        </xdr:cNvSpPr>
      </xdr:nvSpPr>
      <xdr:spPr bwMode="auto">
        <a:xfrm flipH="1">
          <a:off x="12257314" y="22125215"/>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10" name="Line 2">
          <a:extLst>
            <a:ext uri="{FF2B5EF4-FFF2-40B4-BE49-F238E27FC236}">
              <a16:creationId xmlns:a16="http://schemas.microsoft.com/office/drawing/2014/main" id="{00000000-0008-0000-2000-00000A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50</xdr:col>
      <xdr:colOff>0</xdr:colOff>
      <xdr:row>0</xdr:row>
      <xdr:rowOff>0</xdr:rowOff>
    </xdr:from>
    <xdr:to>
      <xdr:col>88</xdr:col>
      <xdr:colOff>47624</xdr:colOff>
      <xdr:row>58</xdr:row>
      <xdr:rowOff>125412</xdr:rowOff>
    </xdr:to>
    <xdr:pic>
      <xdr:nvPicPr>
        <xdr:cNvPr id="11" name="図 10">
          <a:extLst>
            <a:ext uri="{FF2B5EF4-FFF2-40B4-BE49-F238E27FC236}">
              <a16:creationId xmlns:a16="http://schemas.microsoft.com/office/drawing/2014/main" id="{00000000-0008-0000-2000-00000B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430500" y="0"/>
          <a:ext cx="16787812" cy="12263437"/>
        </a:xfrm>
        <a:prstGeom prst="rect">
          <a:avLst/>
        </a:prstGeom>
      </xdr:spPr>
    </xdr:pic>
    <xdr:clientData/>
  </xdr:twoCellAnchor>
  <xdr:twoCellAnchor>
    <xdr:from>
      <xdr:col>76</xdr:col>
      <xdr:colOff>286761</xdr:colOff>
      <xdr:row>41</xdr:row>
      <xdr:rowOff>131041</xdr:rowOff>
    </xdr:from>
    <xdr:to>
      <xdr:col>85</xdr:col>
      <xdr:colOff>4185</xdr:colOff>
      <xdr:row>52</xdr:row>
      <xdr:rowOff>86592</xdr:rowOff>
    </xdr:to>
    <xdr:sp macro="" textlink="">
      <xdr:nvSpPr>
        <xdr:cNvPr id="12" name="吹き出し: 四角形 11">
          <a:extLst>
            <a:ext uri="{FF2B5EF4-FFF2-40B4-BE49-F238E27FC236}">
              <a16:creationId xmlns:a16="http://schemas.microsoft.com/office/drawing/2014/main" id="{00000000-0008-0000-2000-00000C000000}"/>
            </a:ext>
          </a:extLst>
        </xdr:cNvPr>
        <xdr:cNvSpPr/>
      </xdr:nvSpPr>
      <xdr:spPr>
        <a:xfrm>
          <a:off x="24757352" y="8824768"/>
          <a:ext cx="5640242" cy="2051051"/>
        </a:xfrm>
        <a:prstGeom prst="wedgeRectCallout">
          <a:avLst>
            <a:gd name="adj1" fmla="val -58487"/>
            <a:gd name="adj2" fmla="val -55053"/>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下請業者へ適切に払出されているか、施工体系図により確認してください。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払出（貼付）実績のない下請業者については、「建設業退職金共済制度加入労働者数報告書（建退共事務受託様式</a:t>
          </a:r>
          <a:r>
            <a:rPr lang="ja-JP" altLang="en-US"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６</a:t>
          </a: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号）」により、払出（貼付）実績がない理由を確認してください。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40822</xdr:colOff>
      <xdr:row>0</xdr:row>
      <xdr:rowOff>122464</xdr:rowOff>
    </xdr:from>
    <xdr:to>
      <xdr:col>22</xdr:col>
      <xdr:colOff>200932</xdr:colOff>
      <xdr:row>0</xdr:row>
      <xdr:rowOff>680357</xdr:rowOff>
    </xdr:to>
    <xdr:sp macro="" textlink="">
      <xdr:nvSpPr>
        <xdr:cNvPr id="13" name="正方形/長方形 12">
          <a:hlinkClick xmlns:r="http://schemas.openxmlformats.org/officeDocument/2006/relationships" r:id="rId2"/>
          <a:extLst>
            <a:ext uri="{FF2B5EF4-FFF2-40B4-BE49-F238E27FC236}">
              <a16:creationId xmlns:a16="http://schemas.microsoft.com/office/drawing/2014/main" id="{00000000-0008-0000-2000-00000D000000}"/>
            </a:ext>
          </a:extLst>
        </xdr:cNvPr>
        <xdr:cNvSpPr/>
      </xdr:nvSpPr>
      <xdr:spPr>
        <a:xfrm>
          <a:off x="149679" y="122464"/>
          <a:ext cx="6786789" cy="557893"/>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11</xdr:row>
      <xdr:rowOff>9525</xdr:rowOff>
    </xdr:from>
    <xdr:to>
      <xdr:col>10</xdr:col>
      <xdr:colOff>171450</xdr:colOff>
      <xdr:row>15</xdr:row>
      <xdr:rowOff>0</xdr:rowOff>
    </xdr:to>
    <xdr:sp macro="" textlink="">
      <xdr:nvSpPr>
        <xdr:cNvPr id="2" name="Line 3">
          <a:extLst>
            <a:ext uri="{FF2B5EF4-FFF2-40B4-BE49-F238E27FC236}">
              <a16:creationId xmlns:a16="http://schemas.microsoft.com/office/drawing/2014/main" id="{00000000-0008-0000-2100-000002000000}"/>
            </a:ext>
          </a:extLst>
        </xdr:cNvPr>
        <xdr:cNvSpPr>
          <a:spLocks noChangeShapeType="1"/>
        </xdr:cNvSpPr>
      </xdr:nvSpPr>
      <xdr:spPr bwMode="auto">
        <a:xfrm>
          <a:off x="165100" y="1882775"/>
          <a:ext cx="1485900" cy="676275"/>
        </a:xfrm>
        <a:prstGeom prst="line">
          <a:avLst/>
        </a:prstGeom>
        <a:noFill/>
        <a:ln w="3175">
          <a:solidFill>
            <a:srgbClr val="000000"/>
          </a:solidFill>
          <a:round/>
          <a:headEnd/>
          <a:tailEnd/>
        </a:ln>
      </xdr:spPr>
    </xdr:sp>
    <xdr:clientData/>
  </xdr:twoCellAnchor>
  <xdr:twoCellAnchor>
    <xdr:from>
      <xdr:col>2</xdr:col>
      <xdr:colOff>0</xdr:colOff>
      <xdr:row>11</xdr:row>
      <xdr:rowOff>9525</xdr:rowOff>
    </xdr:from>
    <xdr:to>
      <xdr:col>11</xdr:col>
      <xdr:colOff>0</xdr:colOff>
      <xdr:row>13</xdr:row>
      <xdr:rowOff>0</xdr:rowOff>
    </xdr:to>
    <xdr:sp macro="" textlink="">
      <xdr:nvSpPr>
        <xdr:cNvPr id="3" name="Line 4">
          <a:extLst>
            <a:ext uri="{FF2B5EF4-FFF2-40B4-BE49-F238E27FC236}">
              <a16:creationId xmlns:a16="http://schemas.microsoft.com/office/drawing/2014/main" id="{00000000-0008-0000-2100-000003000000}"/>
            </a:ext>
          </a:extLst>
        </xdr:cNvPr>
        <xdr:cNvSpPr>
          <a:spLocks noChangeShapeType="1"/>
        </xdr:cNvSpPr>
      </xdr:nvSpPr>
      <xdr:spPr bwMode="auto">
        <a:xfrm flipH="1" flipV="1">
          <a:off x="165100" y="1882775"/>
          <a:ext cx="1485900" cy="333375"/>
        </a:xfrm>
        <a:prstGeom prst="line">
          <a:avLst/>
        </a:prstGeom>
        <a:noFill/>
        <a:ln w="3175">
          <a:solidFill>
            <a:srgbClr val="000000"/>
          </a:solidFill>
          <a:round/>
          <a:headEnd/>
          <a:tailEnd/>
        </a:ln>
      </xdr:spPr>
    </xdr:sp>
    <xdr:clientData/>
  </xdr:twoCellAnchor>
  <xdr:twoCellAnchor editAs="absolute">
    <xdr:from>
      <xdr:col>0</xdr:col>
      <xdr:colOff>0</xdr:colOff>
      <xdr:row>0</xdr:row>
      <xdr:rowOff>0</xdr:rowOff>
    </xdr:from>
    <xdr:to>
      <xdr:col>0</xdr:col>
      <xdr:colOff>2801650</xdr:colOff>
      <xdr:row>55</xdr:row>
      <xdr:rowOff>49031</xdr:rowOff>
    </xdr:to>
    <xdr:grpSp>
      <xdr:nvGrpSpPr>
        <xdr:cNvPr id="5" name="グループ化 4">
          <a:extLst>
            <a:ext uri="{FF2B5EF4-FFF2-40B4-BE49-F238E27FC236}">
              <a16:creationId xmlns:a16="http://schemas.microsoft.com/office/drawing/2014/main" id="{00000000-0008-0000-2100-000005000000}"/>
            </a:ext>
          </a:extLst>
        </xdr:cNvPr>
        <xdr:cNvGrpSpPr/>
      </xdr:nvGrpSpPr>
      <xdr:grpSpPr>
        <a:xfrm>
          <a:off x="0" y="0"/>
          <a:ext cx="2801650" cy="10821806"/>
          <a:chOff x="29706" y="124686"/>
          <a:chExt cx="2801650" cy="10851927"/>
        </a:xfrm>
      </xdr:grpSpPr>
      <xdr:sp macro="" textlink="">
        <xdr:nvSpPr>
          <xdr:cNvPr id="6" name="正方形/長方形 5">
            <a:extLst>
              <a:ext uri="{FF2B5EF4-FFF2-40B4-BE49-F238E27FC236}">
                <a16:creationId xmlns:a16="http://schemas.microsoft.com/office/drawing/2014/main" id="{00000000-0008-0000-2100-000006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7" name="正方形/長方形 6">
            <a:hlinkClick xmlns:r="http://schemas.openxmlformats.org/officeDocument/2006/relationships" r:id="rId1"/>
            <a:extLst>
              <a:ext uri="{FF2B5EF4-FFF2-40B4-BE49-F238E27FC236}">
                <a16:creationId xmlns:a16="http://schemas.microsoft.com/office/drawing/2014/main" id="{00000000-0008-0000-2100-000007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2"/>
            <a:extLst>
              <a:ext uri="{FF2B5EF4-FFF2-40B4-BE49-F238E27FC236}">
                <a16:creationId xmlns:a16="http://schemas.microsoft.com/office/drawing/2014/main" id="{00000000-0008-0000-2100-000008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2100-000009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0" name="正方形/長方形 9">
            <a:hlinkClick xmlns:r="http://schemas.openxmlformats.org/officeDocument/2006/relationships" r:id="rId4"/>
            <a:extLst>
              <a:ext uri="{FF2B5EF4-FFF2-40B4-BE49-F238E27FC236}">
                <a16:creationId xmlns:a16="http://schemas.microsoft.com/office/drawing/2014/main" id="{00000000-0008-0000-2100-00000A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1" name="正方形/長方形 10">
            <a:hlinkClick xmlns:r="http://schemas.openxmlformats.org/officeDocument/2006/relationships" r:id="rId5"/>
            <a:extLst>
              <a:ext uri="{FF2B5EF4-FFF2-40B4-BE49-F238E27FC236}">
                <a16:creationId xmlns:a16="http://schemas.microsoft.com/office/drawing/2014/main" id="{00000000-0008-0000-2100-00000B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2" name="正方形/長方形 11">
            <a:hlinkClick xmlns:r="http://schemas.openxmlformats.org/officeDocument/2006/relationships" r:id="rId6"/>
            <a:extLst>
              <a:ext uri="{FF2B5EF4-FFF2-40B4-BE49-F238E27FC236}">
                <a16:creationId xmlns:a16="http://schemas.microsoft.com/office/drawing/2014/main" id="{00000000-0008-0000-2100-00000C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3" name="正方形/長方形 12">
            <a:hlinkClick xmlns:r="http://schemas.openxmlformats.org/officeDocument/2006/relationships" r:id="rId7"/>
            <a:extLst>
              <a:ext uri="{FF2B5EF4-FFF2-40B4-BE49-F238E27FC236}">
                <a16:creationId xmlns:a16="http://schemas.microsoft.com/office/drawing/2014/main" id="{00000000-0008-0000-2100-00000D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4" name="正方形/長方形 13">
            <a:hlinkClick xmlns:r="http://schemas.openxmlformats.org/officeDocument/2006/relationships" r:id="rId8"/>
            <a:extLst>
              <a:ext uri="{FF2B5EF4-FFF2-40B4-BE49-F238E27FC236}">
                <a16:creationId xmlns:a16="http://schemas.microsoft.com/office/drawing/2014/main" id="{00000000-0008-0000-2100-00000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5" name="正方形/長方形 14">
            <a:hlinkClick xmlns:r="http://schemas.openxmlformats.org/officeDocument/2006/relationships" r:id="rId9"/>
            <a:extLst>
              <a:ext uri="{FF2B5EF4-FFF2-40B4-BE49-F238E27FC236}">
                <a16:creationId xmlns:a16="http://schemas.microsoft.com/office/drawing/2014/main" id="{00000000-0008-0000-2100-00000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6" name="正方形/長方形 15">
            <a:hlinkClick xmlns:r="http://schemas.openxmlformats.org/officeDocument/2006/relationships" r:id="rId10"/>
            <a:extLst>
              <a:ext uri="{FF2B5EF4-FFF2-40B4-BE49-F238E27FC236}">
                <a16:creationId xmlns:a16="http://schemas.microsoft.com/office/drawing/2014/main" id="{00000000-0008-0000-2100-00001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7" name="正方形/長方形 16">
            <a:hlinkClick xmlns:r="http://schemas.openxmlformats.org/officeDocument/2006/relationships" r:id="rId11"/>
            <a:extLst>
              <a:ext uri="{FF2B5EF4-FFF2-40B4-BE49-F238E27FC236}">
                <a16:creationId xmlns:a16="http://schemas.microsoft.com/office/drawing/2014/main" id="{00000000-0008-0000-2100-000011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8" name="正方形/長方形 17">
            <a:hlinkClick xmlns:r="http://schemas.openxmlformats.org/officeDocument/2006/relationships" r:id="rId12"/>
            <a:extLst>
              <a:ext uri="{FF2B5EF4-FFF2-40B4-BE49-F238E27FC236}">
                <a16:creationId xmlns:a16="http://schemas.microsoft.com/office/drawing/2014/main" id="{00000000-0008-0000-2100-000012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9" name="正方形/長方形 18">
            <a:hlinkClick xmlns:r="http://schemas.openxmlformats.org/officeDocument/2006/relationships" r:id="rId13"/>
            <a:extLst>
              <a:ext uri="{FF2B5EF4-FFF2-40B4-BE49-F238E27FC236}">
                <a16:creationId xmlns:a16="http://schemas.microsoft.com/office/drawing/2014/main" id="{00000000-0008-0000-2100-000013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0" name="正方形/長方形 19">
            <a:hlinkClick xmlns:r="http://schemas.openxmlformats.org/officeDocument/2006/relationships" r:id="rId14"/>
            <a:extLst>
              <a:ext uri="{FF2B5EF4-FFF2-40B4-BE49-F238E27FC236}">
                <a16:creationId xmlns:a16="http://schemas.microsoft.com/office/drawing/2014/main" id="{00000000-0008-0000-2100-000014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1" name="正方形/長方形 20">
            <a:hlinkClick xmlns:r="http://schemas.openxmlformats.org/officeDocument/2006/relationships" r:id="rId15"/>
            <a:extLst>
              <a:ext uri="{FF2B5EF4-FFF2-40B4-BE49-F238E27FC236}">
                <a16:creationId xmlns:a16="http://schemas.microsoft.com/office/drawing/2014/main" id="{00000000-0008-0000-2100-000015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2" name="正方形/長方形 21">
            <a:hlinkClick xmlns:r="http://schemas.openxmlformats.org/officeDocument/2006/relationships" r:id="rId16"/>
            <a:extLst>
              <a:ext uri="{FF2B5EF4-FFF2-40B4-BE49-F238E27FC236}">
                <a16:creationId xmlns:a16="http://schemas.microsoft.com/office/drawing/2014/main" id="{00000000-0008-0000-2100-000016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3" name="正方形/長方形 22">
            <a:hlinkClick xmlns:r="http://schemas.openxmlformats.org/officeDocument/2006/relationships" r:id="rId17"/>
            <a:extLst>
              <a:ext uri="{FF2B5EF4-FFF2-40B4-BE49-F238E27FC236}">
                <a16:creationId xmlns:a16="http://schemas.microsoft.com/office/drawing/2014/main" id="{00000000-0008-0000-2100-00001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4" name="図 23">
            <a:extLst>
              <a:ext uri="{FF2B5EF4-FFF2-40B4-BE49-F238E27FC236}">
                <a16:creationId xmlns:a16="http://schemas.microsoft.com/office/drawing/2014/main" id="{00000000-0008-0000-2100-000018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5" name="正方形/長方形 24">
            <a:hlinkClick xmlns:r="http://schemas.openxmlformats.org/officeDocument/2006/relationships" r:id="rId19"/>
            <a:extLst>
              <a:ext uri="{FF2B5EF4-FFF2-40B4-BE49-F238E27FC236}">
                <a16:creationId xmlns:a16="http://schemas.microsoft.com/office/drawing/2014/main" id="{00000000-0008-0000-2100-000019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6" name="正方形/長方形 25">
            <a:hlinkClick xmlns:r="http://schemas.openxmlformats.org/officeDocument/2006/relationships" r:id="rId20"/>
            <a:extLst>
              <a:ext uri="{FF2B5EF4-FFF2-40B4-BE49-F238E27FC236}">
                <a16:creationId xmlns:a16="http://schemas.microsoft.com/office/drawing/2014/main" id="{00000000-0008-0000-2100-00001A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1" name="正方形/長方形 50">
            <a:hlinkClick xmlns:r="http://schemas.openxmlformats.org/officeDocument/2006/relationships" r:id="rId21"/>
            <a:extLst>
              <a:ext uri="{FF2B5EF4-FFF2-40B4-BE49-F238E27FC236}">
                <a16:creationId xmlns:a16="http://schemas.microsoft.com/office/drawing/2014/main" id="{00000000-0008-0000-2100-000033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2" name="正方形/長方形 51">
            <a:hlinkClick xmlns:r="http://schemas.openxmlformats.org/officeDocument/2006/relationships" r:id="rId22"/>
            <a:extLst>
              <a:ext uri="{FF2B5EF4-FFF2-40B4-BE49-F238E27FC236}">
                <a16:creationId xmlns:a16="http://schemas.microsoft.com/office/drawing/2014/main" id="{00000000-0008-0000-2100-000034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3" name="正方形/長方形 52">
            <a:hlinkClick xmlns:r="http://schemas.openxmlformats.org/officeDocument/2006/relationships" r:id="rId23"/>
            <a:extLst>
              <a:ext uri="{FF2B5EF4-FFF2-40B4-BE49-F238E27FC236}">
                <a16:creationId xmlns:a16="http://schemas.microsoft.com/office/drawing/2014/main" id="{00000000-0008-0000-2100-000035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50</xdr:col>
      <xdr:colOff>0</xdr:colOff>
      <xdr:row>1</xdr:row>
      <xdr:rowOff>0</xdr:rowOff>
    </xdr:from>
    <xdr:to>
      <xdr:col>103</xdr:col>
      <xdr:colOff>133350</xdr:colOff>
      <xdr:row>36</xdr:row>
      <xdr:rowOff>9525</xdr:rowOff>
    </xdr:to>
    <xdr:pic>
      <xdr:nvPicPr>
        <xdr:cNvPr id="27" name="図 26">
          <a:extLst>
            <a:ext uri="{FF2B5EF4-FFF2-40B4-BE49-F238E27FC236}">
              <a16:creationId xmlns:a16="http://schemas.microsoft.com/office/drawing/2014/main" id="{4E7AA53F-0BA1-532D-C733-3B1EBC079834}"/>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420600" y="419100"/>
          <a:ext cx="8829675" cy="616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171450</xdr:colOff>
      <xdr:row>14</xdr:row>
      <xdr:rowOff>0</xdr:rowOff>
    </xdr:to>
    <xdr:sp macro="" textlink="">
      <xdr:nvSpPr>
        <xdr:cNvPr id="2" name="Line 3">
          <a:extLst>
            <a:ext uri="{FF2B5EF4-FFF2-40B4-BE49-F238E27FC236}">
              <a16:creationId xmlns:a16="http://schemas.microsoft.com/office/drawing/2014/main" id="{00000000-0008-0000-2200-000002000000}"/>
            </a:ext>
          </a:extLst>
        </xdr:cNvPr>
        <xdr:cNvSpPr>
          <a:spLocks noChangeShapeType="1"/>
        </xdr:cNvSpPr>
      </xdr:nvSpPr>
      <xdr:spPr bwMode="auto">
        <a:xfrm>
          <a:off x="161925" y="1882775"/>
          <a:ext cx="1457325" cy="679450"/>
        </a:xfrm>
        <a:prstGeom prst="line">
          <a:avLst/>
        </a:prstGeom>
        <a:noFill/>
        <a:ln w="3175">
          <a:solidFill>
            <a:srgbClr val="000000"/>
          </a:solidFill>
          <a:round/>
          <a:headEnd/>
          <a:tailEnd/>
        </a:ln>
      </xdr:spPr>
    </xdr:sp>
    <xdr:clientData/>
  </xdr:twoCellAnchor>
  <xdr:twoCellAnchor>
    <xdr:from>
      <xdr:col>1</xdr:col>
      <xdr:colOff>0</xdr:colOff>
      <xdr:row>10</xdr:row>
      <xdr:rowOff>9525</xdr:rowOff>
    </xdr:from>
    <xdr:to>
      <xdr:col>10</xdr:col>
      <xdr:colOff>0</xdr:colOff>
      <xdr:row>12</xdr:row>
      <xdr:rowOff>0</xdr:rowOff>
    </xdr:to>
    <xdr:sp macro="" textlink="">
      <xdr:nvSpPr>
        <xdr:cNvPr id="3" name="Line 4">
          <a:extLst>
            <a:ext uri="{FF2B5EF4-FFF2-40B4-BE49-F238E27FC236}">
              <a16:creationId xmlns:a16="http://schemas.microsoft.com/office/drawing/2014/main" id="{00000000-0008-0000-2200-000003000000}"/>
            </a:ext>
          </a:extLst>
        </xdr:cNvPr>
        <xdr:cNvSpPr>
          <a:spLocks noChangeShapeType="1"/>
        </xdr:cNvSpPr>
      </xdr:nvSpPr>
      <xdr:spPr bwMode="auto">
        <a:xfrm flipH="1" flipV="1">
          <a:off x="161925" y="1882775"/>
          <a:ext cx="1457325" cy="336550"/>
        </a:xfrm>
        <a:prstGeom prst="line">
          <a:avLst/>
        </a:prstGeom>
        <a:noFill/>
        <a:ln w="3175">
          <a:solidFill>
            <a:srgbClr val="000000"/>
          </a:solidFill>
          <a:round/>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39</xdr:row>
      <xdr:rowOff>29981</xdr:rowOff>
    </xdr:to>
    <xdr:grpSp>
      <xdr:nvGrpSpPr>
        <xdr:cNvPr id="3" name="グループ化 2">
          <a:extLst>
            <a:ext uri="{FF2B5EF4-FFF2-40B4-BE49-F238E27FC236}">
              <a16:creationId xmlns:a16="http://schemas.microsoft.com/office/drawing/2014/main" id="{00000000-0008-0000-2300-000003000000}"/>
            </a:ext>
          </a:extLst>
        </xdr:cNvPr>
        <xdr:cNvGrpSpPr/>
      </xdr:nvGrpSpPr>
      <xdr:grpSpPr>
        <a:xfrm>
          <a:off x="0" y="0"/>
          <a:ext cx="2801650" cy="10821806"/>
          <a:chOff x="29706" y="124686"/>
          <a:chExt cx="2801650" cy="10851927"/>
        </a:xfrm>
      </xdr:grpSpPr>
      <xdr:sp macro="" textlink="">
        <xdr:nvSpPr>
          <xdr:cNvPr id="4" name="正方形/長方形 3">
            <a:extLst>
              <a:ext uri="{FF2B5EF4-FFF2-40B4-BE49-F238E27FC236}">
                <a16:creationId xmlns:a16="http://schemas.microsoft.com/office/drawing/2014/main" id="{00000000-0008-0000-2300-000004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23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23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23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23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23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23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23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23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23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23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23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23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23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23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23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23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23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23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23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23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5" name="正方形/長方形 24">
            <a:hlinkClick xmlns:r="http://schemas.openxmlformats.org/officeDocument/2006/relationships" r:id="rId21"/>
            <a:extLst>
              <a:ext uri="{FF2B5EF4-FFF2-40B4-BE49-F238E27FC236}">
                <a16:creationId xmlns:a16="http://schemas.microsoft.com/office/drawing/2014/main" id="{00000000-0008-0000-2300-000019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23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2300-000033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11</xdr:col>
      <xdr:colOff>0</xdr:colOff>
      <xdr:row>1</xdr:row>
      <xdr:rowOff>0</xdr:rowOff>
    </xdr:from>
    <xdr:to>
      <xdr:col>20</xdr:col>
      <xdr:colOff>485775</xdr:colOff>
      <xdr:row>38</xdr:row>
      <xdr:rowOff>104775</xdr:rowOff>
    </xdr:to>
    <xdr:pic>
      <xdr:nvPicPr>
        <xdr:cNvPr id="26" name="図 25">
          <a:extLst>
            <a:ext uri="{FF2B5EF4-FFF2-40B4-BE49-F238E27FC236}">
              <a16:creationId xmlns:a16="http://schemas.microsoft.com/office/drawing/2014/main" id="{B8C98B95-00A2-4417-ADF3-347551E5ABF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34475" y="419100"/>
          <a:ext cx="6057900" cy="1023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45</xdr:row>
      <xdr:rowOff>106181</xdr:rowOff>
    </xdr:to>
    <xdr:grpSp>
      <xdr:nvGrpSpPr>
        <xdr:cNvPr id="3" name="グループ化 2">
          <a:extLst>
            <a:ext uri="{FF2B5EF4-FFF2-40B4-BE49-F238E27FC236}">
              <a16:creationId xmlns:a16="http://schemas.microsoft.com/office/drawing/2014/main" id="{00000000-0008-0000-2500-000003000000}"/>
            </a:ext>
          </a:extLst>
        </xdr:cNvPr>
        <xdr:cNvGrpSpPr/>
      </xdr:nvGrpSpPr>
      <xdr:grpSpPr>
        <a:xfrm>
          <a:off x="0" y="0"/>
          <a:ext cx="2801650" cy="10821806"/>
          <a:chOff x="29706" y="124686"/>
          <a:chExt cx="2801650" cy="10851927"/>
        </a:xfrm>
      </xdr:grpSpPr>
      <xdr:sp macro="" textlink="">
        <xdr:nvSpPr>
          <xdr:cNvPr id="4" name="正方形/長方形 3">
            <a:extLst>
              <a:ext uri="{FF2B5EF4-FFF2-40B4-BE49-F238E27FC236}">
                <a16:creationId xmlns:a16="http://schemas.microsoft.com/office/drawing/2014/main" id="{00000000-0008-0000-2500-000004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25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25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25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25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25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25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25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25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25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25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25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25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25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25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25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25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25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25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25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25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2500-000031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25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2500-000033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37</xdr:col>
      <xdr:colOff>57150</xdr:colOff>
      <xdr:row>1</xdr:row>
      <xdr:rowOff>0</xdr:rowOff>
    </xdr:from>
    <xdr:to>
      <xdr:col>74</xdr:col>
      <xdr:colOff>66675</xdr:colOff>
      <xdr:row>34</xdr:row>
      <xdr:rowOff>133350</xdr:rowOff>
    </xdr:to>
    <xdr:pic>
      <xdr:nvPicPr>
        <xdr:cNvPr id="25" name="図 24">
          <a:extLst>
            <a:ext uri="{FF2B5EF4-FFF2-40B4-BE49-F238E27FC236}">
              <a16:creationId xmlns:a16="http://schemas.microsoft.com/office/drawing/2014/main" id="{4D86F72D-C6E8-DEC6-5F36-1BB2AF96AEA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096375" y="447675"/>
          <a:ext cx="6000750" cy="779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331509</xdr:colOff>
      <xdr:row>9</xdr:row>
      <xdr:rowOff>49865</xdr:rowOff>
    </xdr:from>
    <xdr:to>
      <xdr:col>5</xdr:col>
      <xdr:colOff>191806</xdr:colOff>
      <xdr:row>15</xdr:row>
      <xdr:rowOff>259415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646334" y="1840565"/>
          <a:ext cx="603247"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359895</xdr:colOff>
      <xdr:row>9</xdr:row>
      <xdr:rowOff>45196</xdr:rowOff>
    </xdr:from>
    <xdr:to>
      <xdr:col>6</xdr:col>
      <xdr:colOff>207599</xdr:colOff>
      <xdr:row>15</xdr:row>
      <xdr:rowOff>254746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413748" y="1838137"/>
          <a:ext cx="587292"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47625</xdr:colOff>
      <xdr:row>4</xdr:row>
      <xdr:rowOff>25401</xdr:rowOff>
    </xdr:from>
    <xdr:to>
      <xdr:col>3</xdr:col>
      <xdr:colOff>577972</xdr:colOff>
      <xdr:row>5</xdr:row>
      <xdr:rowOff>114300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05150" y="863601"/>
          <a:ext cx="1273297" cy="2793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6</xdr:row>
      <xdr:rowOff>47625</xdr:rowOff>
    </xdr:from>
    <xdr:to>
      <xdr:col>6</xdr:col>
      <xdr:colOff>419100</xdr:colOff>
      <xdr:row>7</xdr:row>
      <xdr:rowOff>104775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391150" y="1073150"/>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editAs="absolute">
    <xdr:from>
      <xdr:col>0</xdr:col>
      <xdr:colOff>142875</xdr:colOff>
      <xdr:row>0</xdr:row>
      <xdr:rowOff>76200</xdr:rowOff>
    </xdr:from>
    <xdr:to>
      <xdr:col>0</xdr:col>
      <xdr:colOff>2944525</xdr:colOff>
      <xdr:row>51</xdr:row>
      <xdr:rowOff>58556</xdr:rowOff>
    </xdr:to>
    <xdr:grpSp>
      <xdr:nvGrpSpPr>
        <xdr:cNvPr id="30" name="グループ化 29">
          <a:extLst>
            <a:ext uri="{FF2B5EF4-FFF2-40B4-BE49-F238E27FC236}">
              <a16:creationId xmlns:a16="http://schemas.microsoft.com/office/drawing/2014/main" id="{00000000-0008-0000-0400-00001E000000}"/>
            </a:ext>
          </a:extLst>
        </xdr:cNvPr>
        <xdr:cNvGrpSpPr/>
      </xdr:nvGrpSpPr>
      <xdr:grpSpPr>
        <a:xfrm>
          <a:off x="142875" y="76200"/>
          <a:ext cx="2801650" cy="10821806"/>
          <a:chOff x="29706" y="124686"/>
          <a:chExt cx="2801650" cy="10851927"/>
        </a:xfrm>
      </xdr:grpSpPr>
      <xdr:sp macro="" textlink="">
        <xdr:nvSpPr>
          <xdr:cNvPr id="31" name="正方形/長方形 30">
            <a:extLst>
              <a:ext uri="{FF2B5EF4-FFF2-40B4-BE49-F238E27FC236}">
                <a16:creationId xmlns:a16="http://schemas.microsoft.com/office/drawing/2014/main" id="{00000000-0008-0000-0400-00001F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2" name="正方形/長方形 31">
            <a:hlinkClick xmlns:r="http://schemas.openxmlformats.org/officeDocument/2006/relationships" r:id="rId1"/>
            <a:extLst>
              <a:ext uri="{FF2B5EF4-FFF2-40B4-BE49-F238E27FC236}">
                <a16:creationId xmlns:a16="http://schemas.microsoft.com/office/drawing/2014/main" id="{00000000-0008-0000-0400-000020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3" name="正方形/長方形 32">
            <a:hlinkClick xmlns:r="http://schemas.openxmlformats.org/officeDocument/2006/relationships" r:id="rId2"/>
            <a:extLst>
              <a:ext uri="{FF2B5EF4-FFF2-40B4-BE49-F238E27FC236}">
                <a16:creationId xmlns:a16="http://schemas.microsoft.com/office/drawing/2014/main" id="{00000000-0008-0000-0400-000021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4" name="正方形/長方形 33">
            <a:hlinkClick xmlns:r="http://schemas.openxmlformats.org/officeDocument/2006/relationships" r:id="rId3"/>
            <a:extLst>
              <a:ext uri="{FF2B5EF4-FFF2-40B4-BE49-F238E27FC236}">
                <a16:creationId xmlns:a16="http://schemas.microsoft.com/office/drawing/2014/main" id="{00000000-0008-0000-0400-000022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5" name="正方形/長方形 34">
            <a:hlinkClick xmlns:r="http://schemas.openxmlformats.org/officeDocument/2006/relationships" r:id="rId4"/>
            <a:extLst>
              <a:ext uri="{FF2B5EF4-FFF2-40B4-BE49-F238E27FC236}">
                <a16:creationId xmlns:a16="http://schemas.microsoft.com/office/drawing/2014/main" id="{00000000-0008-0000-0400-000023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6" name="正方形/長方形 35">
            <a:hlinkClick xmlns:r="http://schemas.openxmlformats.org/officeDocument/2006/relationships" r:id="rId5"/>
            <a:extLst>
              <a:ext uri="{FF2B5EF4-FFF2-40B4-BE49-F238E27FC236}">
                <a16:creationId xmlns:a16="http://schemas.microsoft.com/office/drawing/2014/main" id="{00000000-0008-0000-0400-000024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7" name="正方形/長方形 36">
            <a:hlinkClick xmlns:r="http://schemas.openxmlformats.org/officeDocument/2006/relationships" r:id="rId6"/>
            <a:extLst>
              <a:ext uri="{FF2B5EF4-FFF2-40B4-BE49-F238E27FC236}">
                <a16:creationId xmlns:a16="http://schemas.microsoft.com/office/drawing/2014/main" id="{00000000-0008-0000-0400-000025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8" name="正方形/長方形 37">
            <a:hlinkClick xmlns:r="http://schemas.openxmlformats.org/officeDocument/2006/relationships" r:id="rId7"/>
            <a:extLst>
              <a:ext uri="{FF2B5EF4-FFF2-40B4-BE49-F238E27FC236}">
                <a16:creationId xmlns:a16="http://schemas.microsoft.com/office/drawing/2014/main" id="{00000000-0008-0000-0400-000026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9" name="正方形/長方形 38">
            <a:hlinkClick xmlns:r="http://schemas.openxmlformats.org/officeDocument/2006/relationships" r:id="rId8"/>
            <a:extLst>
              <a:ext uri="{FF2B5EF4-FFF2-40B4-BE49-F238E27FC236}">
                <a16:creationId xmlns:a16="http://schemas.microsoft.com/office/drawing/2014/main" id="{00000000-0008-0000-0400-000027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0" name="正方形/長方形 39">
            <a:hlinkClick xmlns:r="http://schemas.openxmlformats.org/officeDocument/2006/relationships" r:id="rId9"/>
            <a:extLst>
              <a:ext uri="{FF2B5EF4-FFF2-40B4-BE49-F238E27FC236}">
                <a16:creationId xmlns:a16="http://schemas.microsoft.com/office/drawing/2014/main" id="{00000000-0008-0000-0400-000028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1" name="正方形/長方形 40">
            <a:hlinkClick xmlns:r="http://schemas.openxmlformats.org/officeDocument/2006/relationships" r:id="rId10"/>
            <a:extLst>
              <a:ext uri="{FF2B5EF4-FFF2-40B4-BE49-F238E27FC236}">
                <a16:creationId xmlns:a16="http://schemas.microsoft.com/office/drawing/2014/main" id="{00000000-0008-0000-0400-000029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42" name="正方形/長方形 41">
            <a:hlinkClick xmlns:r="http://schemas.openxmlformats.org/officeDocument/2006/relationships" r:id="rId11"/>
            <a:extLst>
              <a:ext uri="{FF2B5EF4-FFF2-40B4-BE49-F238E27FC236}">
                <a16:creationId xmlns:a16="http://schemas.microsoft.com/office/drawing/2014/main" id="{00000000-0008-0000-0400-00002A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3" name="正方形/長方形 42">
            <a:hlinkClick xmlns:r="http://schemas.openxmlformats.org/officeDocument/2006/relationships" r:id="rId12"/>
            <a:extLst>
              <a:ext uri="{FF2B5EF4-FFF2-40B4-BE49-F238E27FC236}">
                <a16:creationId xmlns:a16="http://schemas.microsoft.com/office/drawing/2014/main" id="{00000000-0008-0000-0400-00002B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4" name="正方形/長方形 43">
            <a:hlinkClick xmlns:r="http://schemas.openxmlformats.org/officeDocument/2006/relationships" r:id="rId13"/>
            <a:extLst>
              <a:ext uri="{FF2B5EF4-FFF2-40B4-BE49-F238E27FC236}">
                <a16:creationId xmlns:a16="http://schemas.microsoft.com/office/drawing/2014/main" id="{00000000-0008-0000-0400-00002C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5" name="正方形/長方形 44">
            <a:hlinkClick xmlns:r="http://schemas.openxmlformats.org/officeDocument/2006/relationships" r:id="rId14"/>
            <a:extLst>
              <a:ext uri="{FF2B5EF4-FFF2-40B4-BE49-F238E27FC236}">
                <a16:creationId xmlns:a16="http://schemas.microsoft.com/office/drawing/2014/main" id="{00000000-0008-0000-0400-00002D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6" name="正方形/長方形 45">
            <a:hlinkClick xmlns:r="http://schemas.openxmlformats.org/officeDocument/2006/relationships" r:id="rId15"/>
            <a:extLst>
              <a:ext uri="{FF2B5EF4-FFF2-40B4-BE49-F238E27FC236}">
                <a16:creationId xmlns:a16="http://schemas.microsoft.com/office/drawing/2014/main" id="{00000000-0008-0000-0400-00002E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7" name="正方形/長方形 46">
            <a:hlinkClick xmlns:r="http://schemas.openxmlformats.org/officeDocument/2006/relationships" r:id="rId16"/>
            <a:extLst>
              <a:ext uri="{FF2B5EF4-FFF2-40B4-BE49-F238E27FC236}">
                <a16:creationId xmlns:a16="http://schemas.microsoft.com/office/drawing/2014/main" id="{00000000-0008-0000-0400-00002F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8" name="正方形/長方形 47">
            <a:hlinkClick xmlns:r="http://schemas.openxmlformats.org/officeDocument/2006/relationships" r:id="rId17"/>
            <a:extLst>
              <a:ext uri="{FF2B5EF4-FFF2-40B4-BE49-F238E27FC236}">
                <a16:creationId xmlns:a16="http://schemas.microsoft.com/office/drawing/2014/main" id="{00000000-0008-0000-0400-000030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9" name="図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0" name="正方形/長方形 49">
            <a:hlinkClick xmlns:r="http://schemas.openxmlformats.org/officeDocument/2006/relationships" r:id="rId19"/>
            <a:extLst>
              <a:ext uri="{FF2B5EF4-FFF2-40B4-BE49-F238E27FC236}">
                <a16:creationId xmlns:a16="http://schemas.microsoft.com/office/drawing/2014/main" id="{00000000-0008-0000-0400-000032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1" name="正方形/長方形 50">
            <a:hlinkClick xmlns:r="http://schemas.openxmlformats.org/officeDocument/2006/relationships" r:id="rId20"/>
            <a:extLst>
              <a:ext uri="{FF2B5EF4-FFF2-40B4-BE49-F238E27FC236}">
                <a16:creationId xmlns:a16="http://schemas.microsoft.com/office/drawing/2014/main" id="{00000000-0008-0000-0400-000033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2" name="正方形/長方形 51">
            <a:hlinkClick xmlns:r="http://schemas.openxmlformats.org/officeDocument/2006/relationships" r:id="rId21"/>
            <a:extLst>
              <a:ext uri="{FF2B5EF4-FFF2-40B4-BE49-F238E27FC236}">
                <a16:creationId xmlns:a16="http://schemas.microsoft.com/office/drawing/2014/main" id="{00000000-0008-0000-0400-000034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3" name="正方形/長方形 52">
            <a:hlinkClick xmlns:r="http://schemas.openxmlformats.org/officeDocument/2006/relationships" r:id="rId22"/>
            <a:extLst>
              <a:ext uri="{FF2B5EF4-FFF2-40B4-BE49-F238E27FC236}">
                <a16:creationId xmlns:a16="http://schemas.microsoft.com/office/drawing/2014/main" id="{00000000-0008-0000-0400-000035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4" name="正方形/長方形 53">
            <a:hlinkClick xmlns:r="http://schemas.openxmlformats.org/officeDocument/2006/relationships" r:id="rId23"/>
            <a:extLst>
              <a:ext uri="{FF2B5EF4-FFF2-40B4-BE49-F238E27FC236}">
                <a16:creationId xmlns:a16="http://schemas.microsoft.com/office/drawing/2014/main" id="{00000000-0008-0000-0400-000036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36</xdr:row>
      <xdr:rowOff>172856</xdr:rowOff>
    </xdr:to>
    <xdr:grpSp>
      <xdr:nvGrpSpPr>
        <xdr:cNvPr id="2" name="グループ化 1">
          <a:extLst>
            <a:ext uri="{FF2B5EF4-FFF2-40B4-BE49-F238E27FC236}">
              <a16:creationId xmlns:a16="http://schemas.microsoft.com/office/drawing/2014/main" id="{00000000-0008-0000-2700-000002000000}"/>
            </a:ext>
          </a:extLst>
        </xdr:cNvPr>
        <xdr:cNvGrpSpPr/>
      </xdr:nvGrpSpPr>
      <xdr:grpSpPr>
        <a:xfrm>
          <a:off x="0" y="0"/>
          <a:ext cx="2801650" cy="10821806"/>
          <a:chOff x="29706" y="124686"/>
          <a:chExt cx="2801650" cy="10851927"/>
        </a:xfrm>
      </xdr:grpSpPr>
      <xdr:sp macro="" textlink="">
        <xdr:nvSpPr>
          <xdr:cNvPr id="3" name="正方形/長方形 2">
            <a:extLst>
              <a:ext uri="{FF2B5EF4-FFF2-40B4-BE49-F238E27FC236}">
                <a16:creationId xmlns:a16="http://schemas.microsoft.com/office/drawing/2014/main" id="{00000000-0008-0000-2700-000003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2700-000005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2700-000006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27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27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27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27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27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27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27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27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27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27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27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27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27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27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27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27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27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2700-000031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27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2700-000033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20</xdr:col>
      <xdr:colOff>0</xdr:colOff>
      <xdr:row>1</xdr:row>
      <xdr:rowOff>0</xdr:rowOff>
    </xdr:from>
    <xdr:to>
      <xdr:col>29</xdr:col>
      <xdr:colOff>638175</xdr:colOff>
      <xdr:row>39</xdr:row>
      <xdr:rowOff>180975</xdr:rowOff>
    </xdr:to>
    <xdr:pic>
      <xdr:nvPicPr>
        <xdr:cNvPr id="25" name="図 24">
          <a:extLst>
            <a:ext uri="{FF2B5EF4-FFF2-40B4-BE49-F238E27FC236}">
              <a16:creationId xmlns:a16="http://schemas.microsoft.com/office/drawing/2014/main" id="{79CFA636-7F7F-6144-B3F4-1F0BB6C0E043}"/>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801225" y="447675"/>
          <a:ext cx="6553200" cy="1110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53</xdr:row>
      <xdr:rowOff>1406</xdr:rowOff>
    </xdr:to>
    <xdr:grpSp>
      <xdr:nvGrpSpPr>
        <xdr:cNvPr id="2" name="グループ化 1">
          <a:extLst>
            <a:ext uri="{FF2B5EF4-FFF2-40B4-BE49-F238E27FC236}">
              <a16:creationId xmlns:a16="http://schemas.microsoft.com/office/drawing/2014/main" id="{00000000-0008-0000-2900-000002000000}"/>
            </a:ext>
          </a:extLst>
        </xdr:cNvPr>
        <xdr:cNvGrpSpPr/>
      </xdr:nvGrpSpPr>
      <xdr:grpSpPr>
        <a:xfrm>
          <a:off x="0" y="0"/>
          <a:ext cx="2801650" cy="10821806"/>
          <a:chOff x="29706" y="124686"/>
          <a:chExt cx="2801650" cy="10851927"/>
        </a:xfrm>
      </xdr:grpSpPr>
      <xdr:sp macro="" textlink="">
        <xdr:nvSpPr>
          <xdr:cNvPr id="3" name="正方形/長方形 2">
            <a:extLst>
              <a:ext uri="{FF2B5EF4-FFF2-40B4-BE49-F238E27FC236}">
                <a16:creationId xmlns:a16="http://schemas.microsoft.com/office/drawing/2014/main" id="{00000000-0008-0000-2900-000003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2900-000005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2900-000006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2900-000007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00000000-0008-0000-2900-000008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00000000-0008-0000-2900-000009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0" name="正方形/長方形 9">
            <a:hlinkClick xmlns:r="http://schemas.openxmlformats.org/officeDocument/2006/relationships" r:id="rId7"/>
            <a:extLst>
              <a:ext uri="{FF2B5EF4-FFF2-40B4-BE49-F238E27FC236}">
                <a16:creationId xmlns:a16="http://schemas.microsoft.com/office/drawing/2014/main" id="{00000000-0008-0000-2900-00000A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1" name="正方形/長方形 10">
            <a:hlinkClick xmlns:r="http://schemas.openxmlformats.org/officeDocument/2006/relationships" r:id="rId8"/>
            <a:extLst>
              <a:ext uri="{FF2B5EF4-FFF2-40B4-BE49-F238E27FC236}">
                <a16:creationId xmlns:a16="http://schemas.microsoft.com/office/drawing/2014/main" id="{00000000-0008-0000-2900-00000B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2" name="正方形/長方形 11">
            <a:hlinkClick xmlns:r="http://schemas.openxmlformats.org/officeDocument/2006/relationships" r:id="rId9"/>
            <a:extLst>
              <a:ext uri="{FF2B5EF4-FFF2-40B4-BE49-F238E27FC236}">
                <a16:creationId xmlns:a16="http://schemas.microsoft.com/office/drawing/2014/main" id="{00000000-0008-0000-2900-00000C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3" name="正方形/長方形 12">
            <a:hlinkClick xmlns:r="http://schemas.openxmlformats.org/officeDocument/2006/relationships" r:id="rId10"/>
            <a:extLst>
              <a:ext uri="{FF2B5EF4-FFF2-40B4-BE49-F238E27FC236}">
                <a16:creationId xmlns:a16="http://schemas.microsoft.com/office/drawing/2014/main" id="{00000000-0008-0000-2900-00000D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4" name="正方形/長方形 13">
            <a:hlinkClick xmlns:r="http://schemas.openxmlformats.org/officeDocument/2006/relationships" r:id="rId11"/>
            <a:extLst>
              <a:ext uri="{FF2B5EF4-FFF2-40B4-BE49-F238E27FC236}">
                <a16:creationId xmlns:a16="http://schemas.microsoft.com/office/drawing/2014/main" id="{00000000-0008-0000-2900-00000E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5" name="正方形/長方形 14">
            <a:hlinkClick xmlns:r="http://schemas.openxmlformats.org/officeDocument/2006/relationships" r:id="rId12"/>
            <a:extLst>
              <a:ext uri="{FF2B5EF4-FFF2-40B4-BE49-F238E27FC236}">
                <a16:creationId xmlns:a16="http://schemas.microsoft.com/office/drawing/2014/main" id="{00000000-0008-0000-2900-00000F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6" name="正方形/長方形 15">
            <a:hlinkClick xmlns:r="http://schemas.openxmlformats.org/officeDocument/2006/relationships" r:id="rId13"/>
            <a:extLst>
              <a:ext uri="{FF2B5EF4-FFF2-40B4-BE49-F238E27FC236}">
                <a16:creationId xmlns:a16="http://schemas.microsoft.com/office/drawing/2014/main" id="{00000000-0008-0000-2900-000010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7" name="正方形/長方形 16">
            <a:hlinkClick xmlns:r="http://schemas.openxmlformats.org/officeDocument/2006/relationships" r:id="rId14"/>
            <a:extLst>
              <a:ext uri="{FF2B5EF4-FFF2-40B4-BE49-F238E27FC236}">
                <a16:creationId xmlns:a16="http://schemas.microsoft.com/office/drawing/2014/main" id="{00000000-0008-0000-2900-000011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8" name="正方形/長方形 17">
            <a:hlinkClick xmlns:r="http://schemas.openxmlformats.org/officeDocument/2006/relationships" r:id="rId15"/>
            <a:extLst>
              <a:ext uri="{FF2B5EF4-FFF2-40B4-BE49-F238E27FC236}">
                <a16:creationId xmlns:a16="http://schemas.microsoft.com/office/drawing/2014/main" id="{00000000-0008-0000-2900-000012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6"/>
            <a:extLst>
              <a:ext uri="{FF2B5EF4-FFF2-40B4-BE49-F238E27FC236}">
                <a16:creationId xmlns:a16="http://schemas.microsoft.com/office/drawing/2014/main" id="{00000000-0008-0000-2900-000013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0" name="正方形/長方形 19">
            <a:hlinkClick xmlns:r="http://schemas.openxmlformats.org/officeDocument/2006/relationships" r:id="rId17"/>
            <a:extLst>
              <a:ext uri="{FF2B5EF4-FFF2-40B4-BE49-F238E27FC236}">
                <a16:creationId xmlns:a16="http://schemas.microsoft.com/office/drawing/2014/main" id="{00000000-0008-0000-2900-000014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1" name="図 20">
            <a:extLst>
              <a:ext uri="{FF2B5EF4-FFF2-40B4-BE49-F238E27FC236}">
                <a16:creationId xmlns:a16="http://schemas.microsoft.com/office/drawing/2014/main" id="{00000000-0008-0000-2900-00001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2" name="正方形/長方形 21">
            <a:hlinkClick xmlns:r="http://schemas.openxmlformats.org/officeDocument/2006/relationships" r:id="rId19"/>
            <a:extLst>
              <a:ext uri="{FF2B5EF4-FFF2-40B4-BE49-F238E27FC236}">
                <a16:creationId xmlns:a16="http://schemas.microsoft.com/office/drawing/2014/main" id="{00000000-0008-0000-2900-000016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3" name="正方形/長方形 22">
            <a:hlinkClick xmlns:r="http://schemas.openxmlformats.org/officeDocument/2006/relationships" r:id="rId20"/>
            <a:extLst>
              <a:ext uri="{FF2B5EF4-FFF2-40B4-BE49-F238E27FC236}">
                <a16:creationId xmlns:a16="http://schemas.microsoft.com/office/drawing/2014/main" id="{00000000-0008-0000-2900-000017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8" name="正方形/長方形 47">
            <a:hlinkClick xmlns:r="http://schemas.openxmlformats.org/officeDocument/2006/relationships" r:id="rId21"/>
            <a:extLst>
              <a:ext uri="{FF2B5EF4-FFF2-40B4-BE49-F238E27FC236}">
                <a16:creationId xmlns:a16="http://schemas.microsoft.com/office/drawing/2014/main" id="{00000000-0008-0000-2900-000030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9" name="正方形/長方形 48">
            <a:hlinkClick xmlns:r="http://schemas.openxmlformats.org/officeDocument/2006/relationships" r:id="rId22"/>
            <a:extLst>
              <a:ext uri="{FF2B5EF4-FFF2-40B4-BE49-F238E27FC236}">
                <a16:creationId xmlns:a16="http://schemas.microsoft.com/office/drawing/2014/main" id="{00000000-0008-0000-2900-000031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0" name="正方形/長方形 49">
            <a:hlinkClick xmlns:r="http://schemas.openxmlformats.org/officeDocument/2006/relationships" r:id="rId23"/>
            <a:extLst>
              <a:ext uri="{FF2B5EF4-FFF2-40B4-BE49-F238E27FC236}">
                <a16:creationId xmlns:a16="http://schemas.microsoft.com/office/drawing/2014/main" id="{00000000-0008-0000-2900-000032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31</xdr:row>
      <xdr:rowOff>125231</xdr:rowOff>
    </xdr:to>
    <xdr:grpSp>
      <xdr:nvGrpSpPr>
        <xdr:cNvPr id="2" name="グループ化 1">
          <a:extLst>
            <a:ext uri="{FF2B5EF4-FFF2-40B4-BE49-F238E27FC236}">
              <a16:creationId xmlns:a16="http://schemas.microsoft.com/office/drawing/2014/main" id="{00000000-0008-0000-2A00-000002000000}"/>
            </a:ext>
          </a:extLst>
        </xdr:cNvPr>
        <xdr:cNvGrpSpPr/>
      </xdr:nvGrpSpPr>
      <xdr:grpSpPr>
        <a:xfrm>
          <a:off x="0" y="0"/>
          <a:ext cx="2801650" cy="10821806"/>
          <a:chOff x="29706" y="124686"/>
          <a:chExt cx="2801650" cy="10851927"/>
        </a:xfrm>
      </xdr:grpSpPr>
      <xdr:sp macro="" textlink="">
        <xdr:nvSpPr>
          <xdr:cNvPr id="3" name="正方形/長方形 2">
            <a:extLst>
              <a:ext uri="{FF2B5EF4-FFF2-40B4-BE49-F238E27FC236}">
                <a16:creationId xmlns:a16="http://schemas.microsoft.com/office/drawing/2014/main" id="{00000000-0008-0000-2A00-000003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2A00-000004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2A00-000005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2A00-000006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2A00-000007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00000000-0008-0000-2A00-000008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00000000-0008-0000-2A00-000009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0" name="正方形/長方形 9">
            <a:hlinkClick xmlns:r="http://schemas.openxmlformats.org/officeDocument/2006/relationships" r:id="rId7"/>
            <a:extLst>
              <a:ext uri="{FF2B5EF4-FFF2-40B4-BE49-F238E27FC236}">
                <a16:creationId xmlns:a16="http://schemas.microsoft.com/office/drawing/2014/main" id="{00000000-0008-0000-2A00-00000A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1" name="正方形/長方形 10">
            <a:hlinkClick xmlns:r="http://schemas.openxmlformats.org/officeDocument/2006/relationships" r:id="rId8"/>
            <a:extLst>
              <a:ext uri="{FF2B5EF4-FFF2-40B4-BE49-F238E27FC236}">
                <a16:creationId xmlns:a16="http://schemas.microsoft.com/office/drawing/2014/main" id="{00000000-0008-0000-2A00-00000B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2" name="正方形/長方形 11">
            <a:hlinkClick xmlns:r="http://schemas.openxmlformats.org/officeDocument/2006/relationships" r:id="rId9"/>
            <a:extLst>
              <a:ext uri="{FF2B5EF4-FFF2-40B4-BE49-F238E27FC236}">
                <a16:creationId xmlns:a16="http://schemas.microsoft.com/office/drawing/2014/main" id="{00000000-0008-0000-2A00-00000C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3" name="正方形/長方形 12">
            <a:hlinkClick xmlns:r="http://schemas.openxmlformats.org/officeDocument/2006/relationships" r:id="rId10"/>
            <a:extLst>
              <a:ext uri="{FF2B5EF4-FFF2-40B4-BE49-F238E27FC236}">
                <a16:creationId xmlns:a16="http://schemas.microsoft.com/office/drawing/2014/main" id="{00000000-0008-0000-2A00-00000D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4" name="正方形/長方形 13">
            <a:hlinkClick xmlns:r="http://schemas.openxmlformats.org/officeDocument/2006/relationships" r:id="rId11"/>
            <a:extLst>
              <a:ext uri="{FF2B5EF4-FFF2-40B4-BE49-F238E27FC236}">
                <a16:creationId xmlns:a16="http://schemas.microsoft.com/office/drawing/2014/main" id="{00000000-0008-0000-2A00-00000E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5" name="正方形/長方形 14">
            <a:hlinkClick xmlns:r="http://schemas.openxmlformats.org/officeDocument/2006/relationships" r:id="rId12"/>
            <a:extLst>
              <a:ext uri="{FF2B5EF4-FFF2-40B4-BE49-F238E27FC236}">
                <a16:creationId xmlns:a16="http://schemas.microsoft.com/office/drawing/2014/main" id="{00000000-0008-0000-2A00-00000F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6" name="正方形/長方形 15">
            <a:hlinkClick xmlns:r="http://schemas.openxmlformats.org/officeDocument/2006/relationships" r:id="rId13"/>
            <a:extLst>
              <a:ext uri="{FF2B5EF4-FFF2-40B4-BE49-F238E27FC236}">
                <a16:creationId xmlns:a16="http://schemas.microsoft.com/office/drawing/2014/main" id="{00000000-0008-0000-2A00-000010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7" name="正方形/長方形 16">
            <a:hlinkClick xmlns:r="http://schemas.openxmlformats.org/officeDocument/2006/relationships" r:id="rId14"/>
            <a:extLst>
              <a:ext uri="{FF2B5EF4-FFF2-40B4-BE49-F238E27FC236}">
                <a16:creationId xmlns:a16="http://schemas.microsoft.com/office/drawing/2014/main" id="{00000000-0008-0000-2A00-000011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8" name="正方形/長方形 17">
            <a:hlinkClick xmlns:r="http://schemas.openxmlformats.org/officeDocument/2006/relationships" r:id="rId15"/>
            <a:extLst>
              <a:ext uri="{FF2B5EF4-FFF2-40B4-BE49-F238E27FC236}">
                <a16:creationId xmlns:a16="http://schemas.microsoft.com/office/drawing/2014/main" id="{00000000-0008-0000-2A00-000012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6"/>
            <a:extLst>
              <a:ext uri="{FF2B5EF4-FFF2-40B4-BE49-F238E27FC236}">
                <a16:creationId xmlns:a16="http://schemas.microsoft.com/office/drawing/2014/main" id="{00000000-0008-0000-2A00-000013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0" name="正方形/長方形 19">
            <a:hlinkClick xmlns:r="http://schemas.openxmlformats.org/officeDocument/2006/relationships" r:id="rId17"/>
            <a:extLst>
              <a:ext uri="{FF2B5EF4-FFF2-40B4-BE49-F238E27FC236}">
                <a16:creationId xmlns:a16="http://schemas.microsoft.com/office/drawing/2014/main" id="{00000000-0008-0000-2A00-000014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1" name="図 20">
            <a:extLst>
              <a:ext uri="{FF2B5EF4-FFF2-40B4-BE49-F238E27FC236}">
                <a16:creationId xmlns:a16="http://schemas.microsoft.com/office/drawing/2014/main" id="{00000000-0008-0000-2A00-00001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2" name="正方形/長方形 21">
            <a:hlinkClick xmlns:r="http://schemas.openxmlformats.org/officeDocument/2006/relationships" r:id="rId19"/>
            <a:extLst>
              <a:ext uri="{FF2B5EF4-FFF2-40B4-BE49-F238E27FC236}">
                <a16:creationId xmlns:a16="http://schemas.microsoft.com/office/drawing/2014/main" id="{00000000-0008-0000-2A00-000016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3" name="正方形/長方形 22">
            <a:hlinkClick xmlns:r="http://schemas.openxmlformats.org/officeDocument/2006/relationships" r:id="rId20"/>
            <a:extLst>
              <a:ext uri="{FF2B5EF4-FFF2-40B4-BE49-F238E27FC236}">
                <a16:creationId xmlns:a16="http://schemas.microsoft.com/office/drawing/2014/main" id="{00000000-0008-0000-2A00-000017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8" name="正方形/長方形 47">
            <a:hlinkClick xmlns:r="http://schemas.openxmlformats.org/officeDocument/2006/relationships" r:id="rId21"/>
            <a:extLst>
              <a:ext uri="{FF2B5EF4-FFF2-40B4-BE49-F238E27FC236}">
                <a16:creationId xmlns:a16="http://schemas.microsoft.com/office/drawing/2014/main" id="{00000000-0008-0000-2A00-000030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9" name="正方形/長方形 48">
            <a:hlinkClick xmlns:r="http://schemas.openxmlformats.org/officeDocument/2006/relationships" r:id="rId22"/>
            <a:extLst>
              <a:ext uri="{FF2B5EF4-FFF2-40B4-BE49-F238E27FC236}">
                <a16:creationId xmlns:a16="http://schemas.microsoft.com/office/drawing/2014/main" id="{00000000-0008-0000-2A00-000031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0" name="正方形/長方形 49">
            <a:hlinkClick xmlns:r="http://schemas.openxmlformats.org/officeDocument/2006/relationships" r:id="rId23"/>
            <a:extLst>
              <a:ext uri="{FF2B5EF4-FFF2-40B4-BE49-F238E27FC236}">
                <a16:creationId xmlns:a16="http://schemas.microsoft.com/office/drawing/2014/main" id="{00000000-0008-0000-2A00-000032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22</xdr:col>
      <xdr:colOff>218621</xdr:colOff>
      <xdr:row>39</xdr:row>
      <xdr:rowOff>171451</xdr:rowOff>
    </xdr:from>
    <xdr:to>
      <xdr:col>25</xdr:col>
      <xdr:colOff>907</xdr:colOff>
      <xdr:row>41</xdr:row>
      <xdr:rowOff>40822</xdr:rowOff>
    </xdr:to>
    <xdr:sp macro="" textlink="">
      <xdr:nvSpPr>
        <xdr:cNvPr id="2" name="楕円 1">
          <a:extLst>
            <a:ext uri="{FF2B5EF4-FFF2-40B4-BE49-F238E27FC236}">
              <a16:creationId xmlns:a16="http://schemas.microsoft.com/office/drawing/2014/main" id="{00000000-0008-0000-2B00-000002000000}"/>
            </a:ext>
          </a:extLst>
        </xdr:cNvPr>
        <xdr:cNvSpPr/>
      </xdr:nvSpPr>
      <xdr:spPr>
        <a:xfrm>
          <a:off x="4205514" y="12023272"/>
          <a:ext cx="843643"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218621</xdr:colOff>
      <xdr:row>39</xdr:row>
      <xdr:rowOff>171451</xdr:rowOff>
    </xdr:from>
    <xdr:to>
      <xdr:col>7</xdr:col>
      <xdr:colOff>907</xdr:colOff>
      <xdr:row>41</xdr:row>
      <xdr:rowOff>40822</xdr:rowOff>
    </xdr:to>
    <xdr:sp macro="" textlink="">
      <xdr:nvSpPr>
        <xdr:cNvPr id="5" name="楕円 4">
          <a:extLst>
            <a:ext uri="{FF2B5EF4-FFF2-40B4-BE49-F238E27FC236}">
              <a16:creationId xmlns:a16="http://schemas.microsoft.com/office/drawing/2014/main" id="{00000000-0008-0000-2B00-000005000000}"/>
            </a:ext>
          </a:extLst>
        </xdr:cNvPr>
        <xdr:cNvSpPr/>
      </xdr:nvSpPr>
      <xdr:spPr>
        <a:xfrm>
          <a:off x="61345082" y="11492594"/>
          <a:ext cx="840468" cy="3047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0</xdr:colOff>
      <xdr:row>0</xdr:row>
      <xdr:rowOff>0</xdr:rowOff>
    </xdr:from>
    <xdr:to>
      <xdr:col>0</xdr:col>
      <xdr:colOff>2801650</xdr:colOff>
      <xdr:row>36</xdr:row>
      <xdr:rowOff>268106</xdr:rowOff>
    </xdr:to>
    <xdr:grpSp>
      <xdr:nvGrpSpPr>
        <xdr:cNvPr id="54" name="グループ化 53">
          <a:extLst>
            <a:ext uri="{FF2B5EF4-FFF2-40B4-BE49-F238E27FC236}">
              <a16:creationId xmlns:a16="http://schemas.microsoft.com/office/drawing/2014/main" id="{00000000-0008-0000-2B00-000036000000}"/>
            </a:ext>
          </a:extLst>
        </xdr:cNvPr>
        <xdr:cNvGrpSpPr/>
      </xdr:nvGrpSpPr>
      <xdr:grpSpPr>
        <a:xfrm>
          <a:off x="0" y="0"/>
          <a:ext cx="2801650" cy="10821806"/>
          <a:chOff x="29706" y="124686"/>
          <a:chExt cx="2801650" cy="10851927"/>
        </a:xfrm>
      </xdr:grpSpPr>
      <xdr:sp macro="" textlink="">
        <xdr:nvSpPr>
          <xdr:cNvPr id="55" name="正方形/長方形 54">
            <a:extLst>
              <a:ext uri="{FF2B5EF4-FFF2-40B4-BE49-F238E27FC236}">
                <a16:creationId xmlns:a16="http://schemas.microsoft.com/office/drawing/2014/main" id="{00000000-0008-0000-2B00-000037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6" name="正方形/長方形 55">
            <a:hlinkClick xmlns:r="http://schemas.openxmlformats.org/officeDocument/2006/relationships" r:id="rId1"/>
            <a:extLst>
              <a:ext uri="{FF2B5EF4-FFF2-40B4-BE49-F238E27FC236}">
                <a16:creationId xmlns:a16="http://schemas.microsoft.com/office/drawing/2014/main" id="{00000000-0008-0000-2B00-000038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7" name="正方形/長方形 56">
            <a:hlinkClick xmlns:r="http://schemas.openxmlformats.org/officeDocument/2006/relationships" r:id="rId2"/>
            <a:extLst>
              <a:ext uri="{FF2B5EF4-FFF2-40B4-BE49-F238E27FC236}">
                <a16:creationId xmlns:a16="http://schemas.microsoft.com/office/drawing/2014/main" id="{00000000-0008-0000-2B00-000039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58" name="正方形/長方形 57">
            <a:hlinkClick xmlns:r="http://schemas.openxmlformats.org/officeDocument/2006/relationships" r:id="rId3"/>
            <a:extLst>
              <a:ext uri="{FF2B5EF4-FFF2-40B4-BE49-F238E27FC236}">
                <a16:creationId xmlns:a16="http://schemas.microsoft.com/office/drawing/2014/main" id="{00000000-0008-0000-2B00-00003A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59" name="正方形/長方形 58">
            <a:hlinkClick xmlns:r="http://schemas.openxmlformats.org/officeDocument/2006/relationships" r:id="rId4"/>
            <a:extLst>
              <a:ext uri="{FF2B5EF4-FFF2-40B4-BE49-F238E27FC236}">
                <a16:creationId xmlns:a16="http://schemas.microsoft.com/office/drawing/2014/main" id="{00000000-0008-0000-2B00-00003B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60" name="正方形/長方形 59">
            <a:hlinkClick xmlns:r="http://schemas.openxmlformats.org/officeDocument/2006/relationships" r:id="rId5"/>
            <a:extLst>
              <a:ext uri="{FF2B5EF4-FFF2-40B4-BE49-F238E27FC236}">
                <a16:creationId xmlns:a16="http://schemas.microsoft.com/office/drawing/2014/main" id="{00000000-0008-0000-2B00-00003C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61" name="正方形/長方形 60">
            <a:hlinkClick xmlns:r="http://schemas.openxmlformats.org/officeDocument/2006/relationships" r:id="rId6"/>
            <a:extLst>
              <a:ext uri="{FF2B5EF4-FFF2-40B4-BE49-F238E27FC236}">
                <a16:creationId xmlns:a16="http://schemas.microsoft.com/office/drawing/2014/main" id="{00000000-0008-0000-2B00-00003D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62" name="正方形/長方形 61">
            <a:hlinkClick xmlns:r="http://schemas.openxmlformats.org/officeDocument/2006/relationships" r:id="rId7"/>
            <a:extLst>
              <a:ext uri="{FF2B5EF4-FFF2-40B4-BE49-F238E27FC236}">
                <a16:creationId xmlns:a16="http://schemas.microsoft.com/office/drawing/2014/main" id="{00000000-0008-0000-2B00-00003E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63" name="正方形/長方形 62">
            <a:hlinkClick xmlns:r="http://schemas.openxmlformats.org/officeDocument/2006/relationships" r:id="rId8"/>
            <a:extLst>
              <a:ext uri="{FF2B5EF4-FFF2-40B4-BE49-F238E27FC236}">
                <a16:creationId xmlns:a16="http://schemas.microsoft.com/office/drawing/2014/main" id="{00000000-0008-0000-2B00-00003F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64" name="正方形/長方形 63">
            <a:hlinkClick xmlns:r="http://schemas.openxmlformats.org/officeDocument/2006/relationships" r:id="rId9"/>
            <a:extLst>
              <a:ext uri="{FF2B5EF4-FFF2-40B4-BE49-F238E27FC236}">
                <a16:creationId xmlns:a16="http://schemas.microsoft.com/office/drawing/2014/main" id="{00000000-0008-0000-2B00-000040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65" name="正方形/長方形 64">
            <a:hlinkClick xmlns:r="http://schemas.openxmlformats.org/officeDocument/2006/relationships" r:id="rId10"/>
            <a:extLst>
              <a:ext uri="{FF2B5EF4-FFF2-40B4-BE49-F238E27FC236}">
                <a16:creationId xmlns:a16="http://schemas.microsoft.com/office/drawing/2014/main" id="{00000000-0008-0000-2B00-000041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66" name="正方形/長方形 65">
            <a:hlinkClick xmlns:r="http://schemas.openxmlformats.org/officeDocument/2006/relationships" r:id="rId11"/>
            <a:extLst>
              <a:ext uri="{FF2B5EF4-FFF2-40B4-BE49-F238E27FC236}">
                <a16:creationId xmlns:a16="http://schemas.microsoft.com/office/drawing/2014/main" id="{00000000-0008-0000-2B00-000042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67" name="正方形/長方形 66">
            <a:hlinkClick xmlns:r="http://schemas.openxmlformats.org/officeDocument/2006/relationships" r:id="rId12"/>
            <a:extLst>
              <a:ext uri="{FF2B5EF4-FFF2-40B4-BE49-F238E27FC236}">
                <a16:creationId xmlns:a16="http://schemas.microsoft.com/office/drawing/2014/main" id="{00000000-0008-0000-2B00-000043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68" name="正方形/長方形 67">
            <a:hlinkClick xmlns:r="http://schemas.openxmlformats.org/officeDocument/2006/relationships" r:id="rId13"/>
            <a:extLst>
              <a:ext uri="{FF2B5EF4-FFF2-40B4-BE49-F238E27FC236}">
                <a16:creationId xmlns:a16="http://schemas.microsoft.com/office/drawing/2014/main" id="{00000000-0008-0000-2B00-000044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69" name="正方形/長方形 68">
            <a:hlinkClick xmlns:r="http://schemas.openxmlformats.org/officeDocument/2006/relationships" r:id="rId14"/>
            <a:extLst>
              <a:ext uri="{FF2B5EF4-FFF2-40B4-BE49-F238E27FC236}">
                <a16:creationId xmlns:a16="http://schemas.microsoft.com/office/drawing/2014/main" id="{00000000-0008-0000-2B00-000045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70" name="正方形/長方形 69">
            <a:hlinkClick xmlns:r="http://schemas.openxmlformats.org/officeDocument/2006/relationships" r:id="rId15"/>
            <a:extLst>
              <a:ext uri="{FF2B5EF4-FFF2-40B4-BE49-F238E27FC236}">
                <a16:creationId xmlns:a16="http://schemas.microsoft.com/office/drawing/2014/main" id="{00000000-0008-0000-2B00-000046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71" name="正方形/長方形 70">
            <a:hlinkClick xmlns:r="http://schemas.openxmlformats.org/officeDocument/2006/relationships" r:id="rId16"/>
            <a:extLst>
              <a:ext uri="{FF2B5EF4-FFF2-40B4-BE49-F238E27FC236}">
                <a16:creationId xmlns:a16="http://schemas.microsoft.com/office/drawing/2014/main" id="{00000000-0008-0000-2B00-000047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72" name="正方形/長方形 71">
            <a:hlinkClick xmlns:r="http://schemas.openxmlformats.org/officeDocument/2006/relationships" r:id="rId17"/>
            <a:extLst>
              <a:ext uri="{FF2B5EF4-FFF2-40B4-BE49-F238E27FC236}">
                <a16:creationId xmlns:a16="http://schemas.microsoft.com/office/drawing/2014/main" id="{00000000-0008-0000-2B00-000048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73" name="図 72">
            <a:extLst>
              <a:ext uri="{FF2B5EF4-FFF2-40B4-BE49-F238E27FC236}">
                <a16:creationId xmlns:a16="http://schemas.microsoft.com/office/drawing/2014/main" id="{00000000-0008-0000-2B00-000049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74" name="正方形/長方形 73">
            <a:hlinkClick xmlns:r="http://schemas.openxmlformats.org/officeDocument/2006/relationships" r:id="rId19"/>
            <a:extLst>
              <a:ext uri="{FF2B5EF4-FFF2-40B4-BE49-F238E27FC236}">
                <a16:creationId xmlns:a16="http://schemas.microsoft.com/office/drawing/2014/main" id="{00000000-0008-0000-2B00-00004A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75" name="正方形/長方形 74">
            <a:hlinkClick xmlns:r="http://schemas.openxmlformats.org/officeDocument/2006/relationships" r:id="rId20"/>
            <a:extLst>
              <a:ext uri="{FF2B5EF4-FFF2-40B4-BE49-F238E27FC236}">
                <a16:creationId xmlns:a16="http://schemas.microsoft.com/office/drawing/2014/main" id="{00000000-0008-0000-2B00-00004B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76" name="正方形/長方形 75">
            <a:hlinkClick xmlns:r="http://schemas.openxmlformats.org/officeDocument/2006/relationships" r:id="rId21"/>
            <a:extLst>
              <a:ext uri="{FF2B5EF4-FFF2-40B4-BE49-F238E27FC236}">
                <a16:creationId xmlns:a16="http://schemas.microsoft.com/office/drawing/2014/main" id="{00000000-0008-0000-2B00-00004C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77" name="正方形/長方形 76">
            <a:hlinkClick xmlns:r="http://schemas.openxmlformats.org/officeDocument/2006/relationships" r:id="rId22"/>
            <a:extLst>
              <a:ext uri="{FF2B5EF4-FFF2-40B4-BE49-F238E27FC236}">
                <a16:creationId xmlns:a16="http://schemas.microsoft.com/office/drawing/2014/main" id="{00000000-0008-0000-2B00-00004D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78" name="正方形/長方形 77">
            <a:hlinkClick xmlns:r="http://schemas.openxmlformats.org/officeDocument/2006/relationships" r:id="rId23"/>
            <a:extLst>
              <a:ext uri="{FF2B5EF4-FFF2-40B4-BE49-F238E27FC236}">
                <a16:creationId xmlns:a16="http://schemas.microsoft.com/office/drawing/2014/main" id="{00000000-0008-0000-2B00-00004E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38</xdr:col>
      <xdr:colOff>0</xdr:colOff>
      <xdr:row>2</xdr:row>
      <xdr:rowOff>0</xdr:rowOff>
    </xdr:from>
    <xdr:to>
      <xdr:col>55</xdr:col>
      <xdr:colOff>285750</xdr:colOff>
      <xdr:row>38</xdr:row>
      <xdr:rowOff>238125</xdr:rowOff>
    </xdr:to>
    <xdr:pic>
      <xdr:nvPicPr>
        <xdr:cNvPr id="4" name="図 3">
          <a:extLst>
            <a:ext uri="{FF2B5EF4-FFF2-40B4-BE49-F238E27FC236}">
              <a16:creationId xmlns:a16="http://schemas.microsoft.com/office/drawing/2014/main" id="{24818AC1-4EC1-7220-B572-AE44EC5F1DAD}"/>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421100" y="762000"/>
          <a:ext cx="11458575" cy="1077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114301</xdr:colOff>
      <xdr:row>34</xdr:row>
      <xdr:rowOff>47625</xdr:rowOff>
    </xdr:from>
    <xdr:to>
      <xdr:col>9</xdr:col>
      <xdr:colOff>95251</xdr:colOff>
      <xdr:row>34</xdr:row>
      <xdr:rowOff>352425</xdr:rowOff>
    </xdr:to>
    <xdr:sp macro="" textlink="">
      <xdr:nvSpPr>
        <xdr:cNvPr id="2" name="楕円 1">
          <a:extLst>
            <a:ext uri="{FF2B5EF4-FFF2-40B4-BE49-F238E27FC236}">
              <a16:creationId xmlns:a16="http://schemas.microsoft.com/office/drawing/2014/main" id="{00000000-0008-0000-2C00-000002000000}"/>
            </a:ext>
          </a:extLst>
        </xdr:cNvPr>
        <xdr:cNvSpPr/>
      </xdr:nvSpPr>
      <xdr:spPr>
        <a:xfrm>
          <a:off x="2362201" y="8953500"/>
          <a:ext cx="685800"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274871</xdr:colOff>
      <xdr:row>22</xdr:row>
      <xdr:rowOff>180975</xdr:rowOff>
    </xdr:from>
    <xdr:to>
      <xdr:col>25</xdr:col>
      <xdr:colOff>568326</xdr:colOff>
      <xdr:row>28</xdr:row>
      <xdr:rowOff>73025</xdr:rowOff>
    </xdr:to>
    <xdr:sp macro="" textlink="">
      <xdr:nvSpPr>
        <xdr:cNvPr id="30" name="テキスト ボックス 29">
          <a:extLst>
            <a:ext uri="{FF2B5EF4-FFF2-40B4-BE49-F238E27FC236}">
              <a16:creationId xmlns:a16="http://schemas.microsoft.com/office/drawing/2014/main" id="{00000000-0008-0000-2C00-00001E000000}"/>
            </a:ext>
          </a:extLst>
        </xdr:cNvPr>
        <xdr:cNvSpPr txBox="1"/>
      </xdr:nvSpPr>
      <xdr:spPr>
        <a:xfrm>
          <a:off x="5694596" y="5572125"/>
          <a:ext cx="5665555" cy="1473200"/>
        </a:xfrm>
        <a:prstGeom prst="borderCallout1">
          <a:avLst>
            <a:gd name="adj1" fmla="val 49592"/>
            <a:gd name="adj2" fmla="val -110"/>
            <a:gd name="adj3" fmla="val 62272"/>
            <a:gd name="adj4" fmla="val -2450"/>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完成</a:t>
          </a:r>
          <a:r>
            <a:rPr kumimoji="1" lang="ja-JP" altLang="ja-JP" sz="1200" b="1" u="sng">
              <a:solidFill>
                <a:srgbClr val="FF0000"/>
              </a:solidFill>
              <a:effectLst/>
              <a:latin typeface="+mn-lt"/>
              <a:ea typeface="+mn-ea"/>
              <a:cs typeface="+mn-cs"/>
            </a:rPr>
            <a:t>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部分引渡し</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単価契約の実績払</a:t>
          </a:r>
          <a:r>
            <a:rPr kumimoji="1" lang="en-US" altLang="ja-JP" sz="1200" b="1" u="sng">
              <a:solidFill>
                <a:srgbClr val="FF0000"/>
              </a:solidFill>
              <a:effectLst/>
              <a:latin typeface="+mn-lt"/>
              <a:ea typeface="+mn-ea"/>
              <a:cs typeface="+mn-cs"/>
            </a:rPr>
            <a:t>】</a:t>
          </a:r>
          <a:r>
            <a:rPr kumimoji="1" lang="ja-JP" altLang="ja-JP" sz="1200" b="1" u="sng">
              <a:solidFill>
                <a:srgbClr val="FF0000"/>
              </a:solidFill>
              <a:effectLst/>
              <a:latin typeface="+mn-lt"/>
              <a:ea typeface="+mn-ea"/>
              <a:cs typeface="+mn-cs"/>
            </a:rPr>
            <a:t>の請求時のみ</a:t>
          </a:r>
          <a:endParaRPr kumimoji="1" lang="en-US" altLang="ja-JP" sz="12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none">
              <a:solidFill>
                <a:srgbClr val="FF0000"/>
              </a:solidFill>
              <a:effectLst/>
              <a:latin typeface="+mn-lt"/>
              <a:ea typeface="+mn-ea"/>
              <a:cs typeface="+mn-cs"/>
            </a:rPr>
            <a:t>　</a:t>
          </a:r>
          <a:r>
            <a:rPr kumimoji="1" lang="ja-JP" altLang="ja-JP" sz="1200" b="1">
              <a:solidFill>
                <a:srgbClr val="FF0000"/>
              </a:solidFill>
              <a:effectLst/>
              <a:latin typeface="+mn-lt"/>
              <a:ea typeface="+mn-ea"/>
              <a:cs typeface="+mn-cs"/>
            </a:rPr>
            <a:t>入力してください。</a:t>
          </a:r>
          <a:endParaRPr lang="ja-JP" altLang="ja-JP" sz="1200">
            <a:solidFill>
              <a:srgbClr val="FF0000"/>
            </a:solidFill>
            <a:effectLst/>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部分払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の入力は、今回の検査時点での全体出来高金額－前回検査時点</a:t>
          </a:r>
          <a:endParaRPr kumimoji="1" lang="en-US" altLang="ja-JP" sz="1200" b="1">
            <a:solidFill>
              <a:srgbClr val="FF0000"/>
            </a:solidFill>
            <a:effectLst/>
            <a:latin typeface="+mn-lt"/>
            <a:ea typeface="+mn-ea"/>
            <a:cs typeface="+mn-cs"/>
          </a:endParaRPr>
        </a:p>
        <a:p>
          <a:r>
            <a:rPr kumimoji="1" lang="ja-JP" altLang="en-US" sz="1200" b="1">
              <a:solidFill>
                <a:srgbClr val="FF0000"/>
              </a:solidFill>
              <a:effectLst/>
              <a:latin typeface="+mn-lt"/>
              <a:ea typeface="+mn-ea"/>
              <a:cs typeface="+mn-cs"/>
            </a:rPr>
            <a:t>　での出来高金額を入力してください。（請求額とは一致しません。）</a:t>
          </a:r>
          <a:endParaRPr kumimoji="1" lang="en-US" altLang="ja-JP" sz="1200" b="1">
            <a:solidFill>
              <a:srgbClr val="FF0000"/>
            </a:solidFill>
            <a:effectLst/>
            <a:latin typeface="+mn-lt"/>
            <a:ea typeface="+mn-ea"/>
            <a:cs typeface="+mn-cs"/>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中間前金払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の請求時は、入力不要です。</a:t>
          </a:r>
          <a:endParaRPr kumimoji="1" lang="en-US" altLang="ja-JP" sz="1200" b="1">
            <a:solidFill>
              <a:srgbClr val="FF0000"/>
            </a:solidFill>
            <a:effectLst/>
            <a:latin typeface="+mn-lt"/>
            <a:ea typeface="+mn-ea"/>
            <a:cs typeface="+mn-cs"/>
          </a:endParaRPr>
        </a:p>
      </xdr:txBody>
    </xdr:sp>
    <xdr:clientData fPrintsWithSheet="0"/>
  </xdr:twoCellAnchor>
  <xdr:twoCellAnchor>
    <xdr:from>
      <xdr:col>3</xdr:col>
      <xdr:colOff>220455</xdr:colOff>
      <xdr:row>22</xdr:row>
      <xdr:rowOff>207066</xdr:rowOff>
    </xdr:from>
    <xdr:to>
      <xdr:col>16</xdr:col>
      <xdr:colOff>133350</xdr:colOff>
      <xdr:row>31</xdr:row>
      <xdr:rowOff>152263</xdr:rowOff>
    </xdr:to>
    <xdr:sp macro="" textlink="">
      <xdr:nvSpPr>
        <xdr:cNvPr id="31" name="正方形/長方形 30">
          <a:extLst>
            <a:ext uri="{FF2B5EF4-FFF2-40B4-BE49-F238E27FC236}">
              <a16:creationId xmlns:a16="http://schemas.microsoft.com/office/drawing/2014/main" id="{00000000-0008-0000-2C00-00001F000000}"/>
            </a:ext>
          </a:extLst>
        </xdr:cNvPr>
        <xdr:cNvSpPr/>
      </xdr:nvSpPr>
      <xdr:spPr>
        <a:xfrm>
          <a:off x="3763755" y="5883966"/>
          <a:ext cx="4570620" cy="2393122"/>
        </a:xfrm>
        <a:prstGeom prst="rect">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16</xdr:col>
      <xdr:colOff>220208</xdr:colOff>
      <xdr:row>15</xdr:row>
      <xdr:rowOff>187737</xdr:rowOff>
    </xdr:from>
    <xdr:to>
      <xdr:col>22</xdr:col>
      <xdr:colOff>463551</xdr:colOff>
      <xdr:row>16</xdr:row>
      <xdr:rowOff>333375</xdr:rowOff>
    </xdr:to>
    <xdr:sp macro="" textlink="">
      <xdr:nvSpPr>
        <xdr:cNvPr id="33" name="テキスト ボックス 32">
          <a:extLst>
            <a:ext uri="{FF2B5EF4-FFF2-40B4-BE49-F238E27FC236}">
              <a16:creationId xmlns:a16="http://schemas.microsoft.com/office/drawing/2014/main" id="{00000000-0008-0000-2C00-000021000000}"/>
            </a:ext>
          </a:extLst>
        </xdr:cNvPr>
        <xdr:cNvSpPr txBox="1"/>
      </xdr:nvSpPr>
      <xdr:spPr>
        <a:xfrm>
          <a:off x="5639933" y="3283362"/>
          <a:ext cx="3643768" cy="402813"/>
        </a:xfrm>
        <a:prstGeom prst="borderCallout1">
          <a:avLst>
            <a:gd name="adj1" fmla="val 49592"/>
            <a:gd name="adj2" fmla="val -110"/>
            <a:gd name="adj3" fmla="val 69729"/>
            <a:gd name="adj4" fmla="val -5617"/>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金額の頭には、￥マークを入力してください。</a:t>
          </a:r>
          <a:endParaRPr kumimoji="1" lang="en-US" altLang="ja-JP" sz="1200" b="1">
            <a:solidFill>
              <a:srgbClr val="FF0000"/>
            </a:solidFill>
            <a:effectLst/>
            <a:latin typeface="+mn-lt"/>
            <a:ea typeface="+mn-ea"/>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11</xdr:col>
      <xdr:colOff>180975</xdr:colOff>
      <xdr:row>32</xdr:row>
      <xdr:rowOff>231774</xdr:rowOff>
    </xdr:from>
    <xdr:to>
      <xdr:col>12</xdr:col>
      <xdr:colOff>238613</xdr:colOff>
      <xdr:row>33</xdr:row>
      <xdr:rowOff>231774</xdr:rowOff>
    </xdr:to>
    <xdr:sp macro="" textlink="">
      <xdr:nvSpPr>
        <xdr:cNvPr id="2" name="楕円 1">
          <a:extLst>
            <a:ext uri="{FF2B5EF4-FFF2-40B4-BE49-F238E27FC236}">
              <a16:creationId xmlns:a16="http://schemas.microsoft.com/office/drawing/2014/main" id="{00000000-0008-0000-2D00-000002000000}"/>
            </a:ext>
          </a:extLst>
        </xdr:cNvPr>
        <xdr:cNvSpPr/>
      </xdr:nvSpPr>
      <xdr:spPr>
        <a:xfrm>
          <a:off x="5657850" y="7899399"/>
          <a:ext cx="714863"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29</xdr:row>
      <xdr:rowOff>209549</xdr:rowOff>
    </xdr:from>
    <xdr:to>
      <xdr:col>12</xdr:col>
      <xdr:colOff>263769</xdr:colOff>
      <xdr:row>30</xdr:row>
      <xdr:rowOff>209549</xdr:rowOff>
    </xdr:to>
    <xdr:sp macro="" textlink="">
      <xdr:nvSpPr>
        <xdr:cNvPr id="3" name="楕円 2">
          <a:extLst>
            <a:ext uri="{FF2B5EF4-FFF2-40B4-BE49-F238E27FC236}">
              <a16:creationId xmlns:a16="http://schemas.microsoft.com/office/drawing/2014/main" id="{00000000-0008-0000-2D00-000003000000}"/>
            </a:ext>
          </a:extLst>
        </xdr:cNvPr>
        <xdr:cNvSpPr/>
      </xdr:nvSpPr>
      <xdr:spPr>
        <a:xfrm>
          <a:off x="5632938" y="6679222"/>
          <a:ext cx="770793" cy="24178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0</xdr:colOff>
      <xdr:row>0</xdr:row>
      <xdr:rowOff>0</xdr:rowOff>
    </xdr:from>
    <xdr:to>
      <xdr:col>0</xdr:col>
      <xdr:colOff>2801650</xdr:colOff>
      <xdr:row>44</xdr:row>
      <xdr:rowOff>125231</xdr:rowOff>
    </xdr:to>
    <xdr:grpSp>
      <xdr:nvGrpSpPr>
        <xdr:cNvPr id="4" name="グループ化 3">
          <a:extLst>
            <a:ext uri="{FF2B5EF4-FFF2-40B4-BE49-F238E27FC236}">
              <a16:creationId xmlns:a16="http://schemas.microsoft.com/office/drawing/2014/main" id="{00000000-0008-0000-2D00-000004000000}"/>
            </a:ext>
          </a:extLst>
        </xdr:cNvPr>
        <xdr:cNvGrpSpPr/>
      </xdr:nvGrpSpPr>
      <xdr:grpSpPr>
        <a:xfrm>
          <a:off x="0" y="0"/>
          <a:ext cx="2801650" cy="10821806"/>
          <a:chOff x="29706" y="124686"/>
          <a:chExt cx="2801650" cy="10851927"/>
        </a:xfrm>
      </xdr:grpSpPr>
      <xdr:sp macro="" textlink="">
        <xdr:nvSpPr>
          <xdr:cNvPr id="5" name="正方形/長方形 4">
            <a:extLst>
              <a:ext uri="{FF2B5EF4-FFF2-40B4-BE49-F238E27FC236}">
                <a16:creationId xmlns:a16="http://schemas.microsoft.com/office/drawing/2014/main" id="{00000000-0008-0000-2D00-000005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6" name="正方形/長方形 5">
            <a:hlinkClick xmlns:r="http://schemas.openxmlformats.org/officeDocument/2006/relationships" r:id="rId1"/>
            <a:extLst>
              <a:ext uri="{FF2B5EF4-FFF2-40B4-BE49-F238E27FC236}">
                <a16:creationId xmlns:a16="http://schemas.microsoft.com/office/drawing/2014/main" id="{00000000-0008-0000-2D00-000006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7" name="正方形/長方形 6">
            <a:hlinkClick xmlns:r="http://schemas.openxmlformats.org/officeDocument/2006/relationships" r:id="rId2"/>
            <a:extLst>
              <a:ext uri="{FF2B5EF4-FFF2-40B4-BE49-F238E27FC236}">
                <a16:creationId xmlns:a16="http://schemas.microsoft.com/office/drawing/2014/main" id="{00000000-0008-0000-2D00-000007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8" name="正方形/長方形 7">
            <a:hlinkClick xmlns:r="http://schemas.openxmlformats.org/officeDocument/2006/relationships" r:id="rId3"/>
            <a:extLst>
              <a:ext uri="{FF2B5EF4-FFF2-40B4-BE49-F238E27FC236}">
                <a16:creationId xmlns:a16="http://schemas.microsoft.com/office/drawing/2014/main" id="{00000000-0008-0000-2D00-000008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9" name="正方形/長方形 8">
            <a:hlinkClick xmlns:r="http://schemas.openxmlformats.org/officeDocument/2006/relationships" r:id="rId4"/>
            <a:extLst>
              <a:ext uri="{FF2B5EF4-FFF2-40B4-BE49-F238E27FC236}">
                <a16:creationId xmlns:a16="http://schemas.microsoft.com/office/drawing/2014/main" id="{00000000-0008-0000-2D00-000009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0" name="正方形/長方形 9">
            <a:hlinkClick xmlns:r="http://schemas.openxmlformats.org/officeDocument/2006/relationships" r:id="rId5"/>
            <a:extLst>
              <a:ext uri="{FF2B5EF4-FFF2-40B4-BE49-F238E27FC236}">
                <a16:creationId xmlns:a16="http://schemas.microsoft.com/office/drawing/2014/main" id="{00000000-0008-0000-2D00-00000A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1" name="正方形/長方形 10">
            <a:hlinkClick xmlns:r="http://schemas.openxmlformats.org/officeDocument/2006/relationships" r:id="rId6"/>
            <a:extLst>
              <a:ext uri="{FF2B5EF4-FFF2-40B4-BE49-F238E27FC236}">
                <a16:creationId xmlns:a16="http://schemas.microsoft.com/office/drawing/2014/main" id="{00000000-0008-0000-2D00-00000B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2" name="正方形/長方形 11">
            <a:hlinkClick xmlns:r="http://schemas.openxmlformats.org/officeDocument/2006/relationships" r:id="rId7"/>
            <a:extLst>
              <a:ext uri="{FF2B5EF4-FFF2-40B4-BE49-F238E27FC236}">
                <a16:creationId xmlns:a16="http://schemas.microsoft.com/office/drawing/2014/main" id="{00000000-0008-0000-2D00-00000C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3" name="正方形/長方形 12">
            <a:hlinkClick xmlns:r="http://schemas.openxmlformats.org/officeDocument/2006/relationships" r:id="rId8"/>
            <a:extLst>
              <a:ext uri="{FF2B5EF4-FFF2-40B4-BE49-F238E27FC236}">
                <a16:creationId xmlns:a16="http://schemas.microsoft.com/office/drawing/2014/main" id="{00000000-0008-0000-2D00-00000D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4" name="正方形/長方形 13">
            <a:hlinkClick xmlns:r="http://schemas.openxmlformats.org/officeDocument/2006/relationships" r:id="rId9"/>
            <a:extLst>
              <a:ext uri="{FF2B5EF4-FFF2-40B4-BE49-F238E27FC236}">
                <a16:creationId xmlns:a16="http://schemas.microsoft.com/office/drawing/2014/main" id="{00000000-0008-0000-2D00-00000E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5" name="正方形/長方形 14">
            <a:hlinkClick xmlns:r="http://schemas.openxmlformats.org/officeDocument/2006/relationships" r:id="rId10"/>
            <a:extLst>
              <a:ext uri="{FF2B5EF4-FFF2-40B4-BE49-F238E27FC236}">
                <a16:creationId xmlns:a16="http://schemas.microsoft.com/office/drawing/2014/main" id="{00000000-0008-0000-2D00-00000F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6" name="正方形/長方形 15">
            <a:hlinkClick xmlns:r="http://schemas.openxmlformats.org/officeDocument/2006/relationships" r:id="rId11"/>
            <a:extLst>
              <a:ext uri="{FF2B5EF4-FFF2-40B4-BE49-F238E27FC236}">
                <a16:creationId xmlns:a16="http://schemas.microsoft.com/office/drawing/2014/main" id="{00000000-0008-0000-2D00-000010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7" name="正方形/長方形 16">
            <a:hlinkClick xmlns:r="http://schemas.openxmlformats.org/officeDocument/2006/relationships" r:id="rId12"/>
            <a:extLst>
              <a:ext uri="{FF2B5EF4-FFF2-40B4-BE49-F238E27FC236}">
                <a16:creationId xmlns:a16="http://schemas.microsoft.com/office/drawing/2014/main" id="{00000000-0008-0000-2D00-000011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8" name="正方形/長方形 17">
            <a:hlinkClick xmlns:r="http://schemas.openxmlformats.org/officeDocument/2006/relationships" r:id="rId13"/>
            <a:extLst>
              <a:ext uri="{FF2B5EF4-FFF2-40B4-BE49-F238E27FC236}">
                <a16:creationId xmlns:a16="http://schemas.microsoft.com/office/drawing/2014/main" id="{00000000-0008-0000-2D00-000012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9" name="正方形/長方形 18">
            <a:hlinkClick xmlns:r="http://schemas.openxmlformats.org/officeDocument/2006/relationships" r:id="rId14"/>
            <a:extLst>
              <a:ext uri="{FF2B5EF4-FFF2-40B4-BE49-F238E27FC236}">
                <a16:creationId xmlns:a16="http://schemas.microsoft.com/office/drawing/2014/main" id="{00000000-0008-0000-2D00-000013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5"/>
            <a:extLst>
              <a:ext uri="{FF2B5EF4-FFF2-40B4-BE49-F238E27FC236}">
                <a16:creationId xmlns:a16="http://schemas.microsoft.com/office/drawing/2014/main" id="{00000000-0008-0000-2D00-000014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1" name="正方形/長方形 20">
            <a:hlinkClick xmlns:r="http://schemas.openxmlformats.org/officeDocument/2006/relationships" r:id="rId16"/>
            <a:extLst>
              <a:ext uri="{FF2B5EF4-FFF2-40B4-BE49-F238E27FC236}">
                <a16:creationId xmlns:a16="http://schemas.microsoft.com/office/drawing/2014/main" id="{00000000-0008-0000-2D00-000015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2" name="正方形/長方形 21">
            <a:hlinkClick xmlns:r="http://schemas.openxmlformats.org/officeDocument/2006/relationships" r:id="rId17"/>
            <a:extLst>
              <a:ext uri="{FF2B5EF4-FFF2-40B4-BE49-F238E27FC236}">
                <a16:creationId xmlns:a16="http://schemas.microsoft.com/office/drawing/2014/main" id="{00000000-0008-0000-2D00-000016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3" name="図 22">
            <a:extLst>
              <a:ext uri="{FF2B5EF4-FFF2-40B4-BE49-F238E27FC236}">
                <a16:creationId xmlns:a16="http://schemas.microsoft.com/office/drawing/2014/main" id="{00000000-0008-0000-2D00-000017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4" name="正方形/長方形 23">
            <a:hlinkClick xmlns:r="http://schemas.openxmlformats.org/officeDocument/2006/relationships" r:id="rId19"/>
            <a:extLst>
              <a:ext uri="{FF2B5EF4-FFF2-40B4-BE49-F238E27FC236}">
                <a16:creationId xmlns:a16="http://schemas.microsoft.com/office/drawing/2014/main" id="{00000000-0008-0000-2D00-000018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5" name="正方形/長方形 24">
            <a:hlinkClick xmlns:r="http://schemas.openxmlformats.org/officeDocument/2006/relationships" r:id="rId20"/>
            <a:extLst>
              <a:ext uri="{FF2B5EF4-FFF2-40B4-BE49-F238E27FC236}">
                <a16:creationId xmlns:a16="http://schemas.microsoft.com/office/drawing/2014/main" id="{00000000-0008-0000-2D00-000019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6" name="正方形/長方形 25">
            <a:hlinkClick xmlns:r="http://schemas.openxmlformats.org/officeDocument/2006/relationships" r:id="rId21"/>
            <a:extLst>
              <a:ext uri="{FF2B5EF4-FFF2-40B4-BE49-F238E27FC236}">
                <a16:creationId xmlns:a16="http://schemas.microsoft.com/office/drawing/2014/main" id="{00000000-0008-0000-2D00-00001A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1" name="正方形/長方形 50">
            <a:hlinkClick xmlns:r="http://schemas.openxmlformats.org/officeDocument/2006/relationships" r:id="rId22"/>
            <a:extLst>
              <a:ext uri="{FF2B5EF4-FFF2-40B4-BE49-F238E27FC236}">
                <a16:creationId xmlns:a16="http://schemas.microsoft.com/office/drawing/2014/main" id="{00000000-0008-0000-2D00-000033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2" name="正方形/長方形 51">
            <a:hlinkClick xmlns:r="http://schemas.openxmlformats.org/officeDocument/2006/relationships" r:id="rId23"/>
            <a:extLst>
              <a:ext uri="{FF2B5EF4-FFF2-40B4-BE49-F238E27FC236}">
                <a16:creationId xmlns:a16="http://schemas.microsoft.com/office/drawing/2014/main" id="{00000000-0008-0000-2D00-000034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43</xdr:row>
      <xdr:rowOff>97777</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0" y="0"/>
          <a:ext cx="2801650" cy="10821806"/>
          <a:chOff x="29706" y="124686"/>
          <a:chExt cx="2801650" cy="10851927"/>
        </a:xfrm>
      </xdr:grpSpPr>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5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5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05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05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05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05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05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05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05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05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05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05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05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05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05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05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05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05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5" name="正方形/長方形 24">
            <a:hlinkClick xmlns:r="http://schemas.openxmlformats.org/officeDocument/2006/relationships" r:id="rId21"/>
            <a:extLst>
              <a:ext uri="{FF2B5EF4-FFF2-40B4-BE49-F238E27FC236}">
                <a16:creationId xmlns:a16="http://schemas.microsoft.com/office/drawing/2014/main" id="{00000000-0008-0000-0500-000019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6" name="正方形/長方形 25">
            <a:hlinkClick xmlns:r="http://schemas.openxmlformats.org/officeDocument/2006/relationships" r:id="rId22"/>
            <a:extLst>
              <a:ext uri="{FF2B5EF4-FFF2-40B4-BE49-F238E27FC236}">
                <a16:creationId xmlns:a16="http://schemas.microsoft.com/office/drawing/2014/main" id="{00000000-0008-0000-0500-00001A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7" name="正方形/長方形 26">
            <a:hlinkClick xmlns:r="http://schemas.openxmlformats.org/officeDocument/2006/relationships" r:id="rId23"/>
            <a:extLst>
              <a:ext uri="{FF2B5EF4-FFF2-40B4-BE49-F238E27FC236}">
                <a16:creationId xmlns:a16="http://schemas.microsoft.com/office/drawing/2014/main" id="{00000000-0008-0000-0500-00001B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9</xdr:col>
      <xdr:colOff>224118</xdr:colOff>
      <xdr:row>0</xdr:row>
      <xdr:rowOff>381000</xdr:rowOff>
    </xdr:from>
    <xdr:to>
      <xdr:col>17</xdr:col>
      <xdr:colOff>659467</xdr:colOff>
      <xdr:row>29</xdr:row>
      <xdr:rowOff>4482</xdr:rowOff>
    </xdr:to>
    <xdr:pic>
      <xdr:nvPicPr>
        <xdr:cNvPr id="28" name="図 27">
          <a:extLst>
            <a:ext uri="{FF2B5EF4-FFF2-40B4-BE49-F238E27FC236}">
              <a16:creationId xmlns:a16="http://schemas.microsoft.com/office/drawing/2014/main" id="{6566CB27-2A91-1299-D250-572839A69FF7}"/>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494059" y="381000"/>
          <a:ext cx="5298702" cy="7209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49</xdr:row>
      <xdr:rowOff>172856</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0" y="0"/>
          <a:ext cx="2801650" cy="10821806"/>
          <a:chOff x="29706" y="124686"/>
          <a:chExt cx="2801650" cy="10851927"/>
        </a:xfrm>
      </xdr:grpSpPr>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7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7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07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07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07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07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07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07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07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07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07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07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07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07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07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07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07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07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0700-000031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07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0700-000033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12</xdr:col>
      <xdr:colOff>123825</xdr:colOff>
      <xdr:row>0</xdr:row>
      <xdr:rowOff>323850</xdr:rowOff>
    </xdr:from>
    <xdr:to>
      <xdr:col>20</xdr:col>
      <xdr:colOff>133350</xdr:colOff>
      <xdr:row>40</xdr:row>
      <xdr:rowOff>161925</xdr:rowOff>
    </xdr:to>
    <xdr:pic>
      <xdr:nvPicPr>
        <xdr:cNvPr id="25" name="図 24">
          <a:extLst>
            <a:ext uri="{FF2B5EF4-FFF2-40B4-BE49-F238E27FC236}">
              <a16:creationId xmlns:a16="http://schemas.microsoft.com/office/drawing/2014/main" id="{83CBE055-E8BA-000B-651E-88F6856FA9F9}"/>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620125" y="323850"/>
          <a:ext cx="5267325" cy="841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47</xdr:row>
      <xdr:rowOff>108982</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0" y="0"/>
          <a:ext cx="2801650" cy="10821806"/>
          <a:chOff x="29706" y="124686"/>
          <a:chExt cx="2801650" cy="10851927"/>
        </a:xfrm>
      </xdr:grpSpPr>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9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09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09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09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09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09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09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09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09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09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09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09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09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09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09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09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09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0900-000031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09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0900-000033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27</xdr:col>
      <xdr:colOff>100852</xdr:colOff>
      <xdr:row>1</xdr:row>
      <xdr:rowOff>22411</xdr:rowOff>
    </xdr:from>
    <xdr:to>
      <xdr:col>53</xdr:col>
      <xdr:colOff>43142</xdr:colOff>
      <xdr:row>41</xdr:row>
      <xdr:rowOff>108136</xdr:rowOff>
    </xdr:to>
    <xdr:pic>
      <xdr:nvPicPr>
        <xdr:cNvPr id="25" name="図 24">
          <a:extLst>
            <a:ext uri="{FF2B5EF4-FFF2-40B4-BE49-F238E27FC236}">
              <a16:creationId xmlns:a16="http://schemas.microsoft.com/office/drawing/2014/main" id="{F3E93DF0-874E-8F14-17B6-2EACD1378F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995646" y="437029"/>
          <a:ext cx="6643408" cy="8960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37</xdr:col>
      <xdr:colOff>46454</xdr:colOff>
      <xdr:row>12</xdr:row>
      <xdr:rowOff>6851</xdr:rowOff>
    </xdr:from>
    <xdr:to>
      <xdr:col>46</xdr:col>
      <xdr:colOff>50466</xdr:colOff>
      <xdr:row>18</xdr:row>
      <xdr:rowOff>66672</xdr:rowOff>
    </xdr:to>
    <xdr:sp macro="" textlink="">
      <xdr:nvSpPr>
        <xdr:cNvPr id="7" name="吹き出し: 線 6">
          <a:extLst>
            <a:ext uri="{FF2B5EF4-FFF2-40B4-BE49-F238E27FC236}">
              <a16:creationId xmlns:a16="http://schemas.microsoft.com/office/drawing/2014/main" id="{00000000-0008-0000-0A00-000007000000}"/>
            </a:ext>
          </a:extLst>
        </xdr:cNvPr>
        <xdr:cNvSpPr/>
      </xdr:nvSpPr>
      <xdr:spPr>
        <a:xfrm>
          <a:off x="9882270" y="2082298"/>
          <a:ext cx="2350170" cy="1262979"/>
        </a:xfrm>
        <a:prstGeom prst="borderCallout1">
          <a:avLst>
            <a:gd name="adj1" fmla="val 48628"/>
            <a:gd name="adj2" fmla="val 99470"/>
            <a:gd name="adj3" fmla="val 34113"/>
            <a:gd name="adj4" fmla="val 112823"/>
          </a:avLst>
        </a:prstGeom>
        <a:solidFill>
          <a:srgbClr val="FFFFFF">
            <a:alpha val="65098"/>
          </a:srgbClr>
        </a:solid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lnSpc>
              <a:spcPts val="1200"/>
            </a:lnSpc>
          </a:pPr>
          <a:r>
            <a:rPr kumimoji="1" lang="ja-JP" altLang="en-US" sz="1100" b="1">
              <a:solidFill>
                <a:srgbClr val="FF0000"/>
              </a:solidFill>
              <a:latin typeface="ＭＳ 明朝" panose="02020609040205080304" pitchFamily="17" charset="-128"/>
              <a:ea typeface="ＭＳ 明朝" panose="02020609040205080304" pitchFamily="17" charset="-128"/>
            </a:rPr>
            <a:t>（</a:t>
          </a:r>
          <a:r>
            <a:rPr kumimoji="1" lang="en-US" altLang="ja-JP" sz="1100" b="1">
              <a:solidFill>
                <a:srgbClr val="FF0000"/>
              </a:solidFill>
              <a:latin typeface="ＭＳ 明朝" panose="02020609040205080304" pitchFamily="17" charset="-128"/>
              <a:ea typeface="ＭＳ 明朝" panose="02020609040205080304" pitchFamily="17" charset="-128"/>
            </a:rPr>
            <a:t>JV</a:t>
          </a:r>
          <a:r>
            <a:rPr kumimoji="1" lang="ja-JP" altLang="en-US" sz="1100" b="1">
              <a:solidFill>
                <a:srgbClr val="FF0000"/>
              </a:solidFill>
              <a:latin typeface="ＭＳ 明朝" panose="02020609040205080304" pitchFamily="17" charset="-128"/>
              <a:ea typeface="ＭＳ 明朝" panose="02020609040205080304" pitchFamily="17" charset="-128"/>
            </a:rPr>
            <a:t>工事の場合）</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○○・△△建設工事共同企業体</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代表者</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熊本市○○区○○ー○○</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株式会社　〇〇</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代表取締役　〇〇　〇〇</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183814</xdr:colOff>
      <xdr:row>37</xdr:row>
      <xdr:rowOff>214061</xdr:rowOff>
    </xdr:from>
    <xdr:to>
      <xdr:col>24</xdr:col>
      <xdr:colOff>26568</xdr:colOff>
      <xdr:row>40</xdr:row>
      <xdr:rowOff>214058</xdr:rowOff>
    </xdr:to>
    <xdr:sp macro="" textlink="">
      <xdr:nvSpPr>
        <xdr:cNvPr id="8" name="吹き出し: 線 7">
          <a:extLst>
            <a:ext uri="{FF2B5EF4-FFF2-40B4-BE49-F238E27FC236}">
              <a16:creationId xmlns:a16="http://schemas.microsoft.com/office/drawing/2014/main" id="{00000000-0008-0000-0A00-000008000000}"/>
            </a:ext>
          </a:extLst>
        </xdr:cNvPr>
        <xdr:cNvSpPr/>
      </xdr:nvSpPr>
      <xdr:spPr>
        <a:xfrm>
          <a:off x="3241840" y="7052008"/>
          <a:ext cx="3231649" cy="661734"/>
        </a:xfrm>
        <a:prstGeom prst="borderCallout1">
          <a:avLst>
            <a:gd name="adj1" fmla="val 44246"/>
            <a:gd name="adj2" fmla="val -259"/>
            <a:gd name="adj3" fmla="val 61946"/>
            <a:gd name="adj4" fmla="val -12085"/>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総合評価方式で、若手・女性技術者の配置による加点を受けている場合は記載すること。</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8</xdr:col>
      <xdr:colOff>143543</xdr:colOff>
      <xdr:row>27</xdr:row>
      <xdr:rowOff>7017</xdr:rowOff>
    </xdr:from>
    <xdr:ext cx="3502527" cy="1559401"/>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2229017" y="4739438"/>
          <a:ext cx="3502527" cy="155940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必ず従事役職名を記載してください。</a:t>
          </a:r>
          <a:endPar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endParaRPr>
        </a:p>
        <a:p>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（通常工事の場合）</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主任技術者　○○　○○　または</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監理技術者　○○　○○</a:t>
          </a:r>
          <a:endParaRPr lang="en-US" altLang="ja-JP" sz="1100" b="0" i="0" u="none" strike="noStrike" baseline="0">
            <a:solidFill>
              <a:srgbClr val="FF0000"/>
            </a:solidFill>
            <a:latin typeface="ＭＳ 明朝" panose="02020609040205080304" pitchFamily="17" charset="-128"/>
            <a:ea typeface="ＭＳ 明朝" panose="02020609040205080304" pitchFamily="17" charset="-128"/>
            <a:cs typeface="+mn-cs"/>
          </a:endParaRPr>
        </a:p>
        <a:p>
          <a:endPar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endParaRPr>
        </a:p>
        <a:p>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JV</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工事の場合）</a:t>
          </a:r>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複数名、会社名まで記載</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監理技術者　○○　○○　（株）□□会社</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主任技術者　○○　○○　（株）△△会社　</a:t>
          </a:r>
        </a:p>
      </xdr:txBody>
    </xdr:sp>
    <xdr:clientData/>
  </xdr:oneCellAnchor>
  <xdr:twoCellAnchor>
    <xdr:from>
      <xdr:col>7</xdr:col>
      <xdr:colOff>113632</xdr:colOff>
      <xdr:row>30</xdr:row>
      <xdr:rowOff>93579</xdr:rowOff>
    </xdr:from>
    <xdr:to>
      <xdr:col>8</xdr:col>
      <xdr:colOff>66843</xdr:colOff>
      <xdr:row>33</xdr:row>
      <xdr:rowOff>120316</xdr:rowOff>
    </xdr:to>
    <xdr:sp macro="" textlink="">
      <xdr:nvSpPr>
        <xdr:cNvPr id="10" name="右中かっこ 9">
          <a:extLst>
            <a:ext uri="{FF2B5EF4-FFF2-40B4-BE49-F238E27FC236}">
              <a16:creationId xmlns:a16="http://schemas.microsoft.com/office/drawing/2014/main" id="{00000000-0008-0000-0A00-00000A000000}"/>
            </a:ext>
          </a:extLst>
        </xdr:cNvPr>
        <xdr:cNvSpPr/>
      </xdr:nvSpPr>
      <xdr:spPr>
        <a:xfrm>
          <a:off x="1913857" y="5294229"/>
          <a:ext cx="207211" cy="51568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186825</xdr:colOff>
      <xdr:row>42</xdr:row>
      <xdr:rowOff>207209</xdr:rowOff>
    </xdr:from>
    <xdr:to>
      <xdr:col>24</xdr:col>
      <xdr:colOff>20053</xdr:colOff>
      <xdr:row>45</xdr:row>
      <xdr:rowOff>117142</xdr:rowOff>
    </xdr:to>
    <xdr:sp macro="" textlink="">
      <xdr:nvSpPr>
        <xdr:cNvPr id="11" name="吹き出し: 線 10">
          <a:extLst>
            <a:ext uri="{FF2B5EF4-FFF2-40B4-BE49-F238E27FC236}">
              <a16:creationId xmlns:a16="http://schemas.microsoft.com/office/drawing/2014/main" id="{00000000-0008-0000-0A00-00000B000000}"/>
            </a:ext>
          </a:extLst>
        </xdr:cNvPr>
        <xdr:cNvSpPr/>
      </xdr:nvSpPr>
      <xdr:spPr>
        <a:xfrm>
          <a:off x="2532983" y="8188156"/>
          <a:ext cx="3933991" cy="511512"/>
        </a:xfrm>
        <a:prstGeom prst="borderCallout1">
          <a:avLst>
            <a:gd name="adj1" fmla="val 44246"/>
            <a:gd name="adj2" fmla="val -259"/>
            <a:gd name="adj3" fmla="val 8355"/>
            <a:gd name="adj4" fmla="val -5935"/>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ＪＲ工事管理者等の配置が必要な場合で、主任技術者（監理技術者）とは別に配置する場合にのみ記載すること。</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37</xdr:row>
      <xdr:rowOff>182381</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0" y="0"/>
          <a:ext cx="2801650" cy="10821806"/>
          <a:chOff x="29706" y="124686"/>
          <a:chExt cx="2801650" cy="10851927"/>
        </a:xfrm>
      </xdr:grpSpPr>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9706" y="124686"/>
            <a:ext cx="2801650" cy="10851927"/>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B00-000006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B00-000007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0B00-000008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0B00-000009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00000000-0008-0000-0B00-00000A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00000000-0008-0000-0B00-00000B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00000000-0008-0000-0B00-00000C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00000000-0008-0000-0B00-00000D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00000000-0008-0000-0B00-00000E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700" b="0">
                <a:solidFill>
                  <a:schemeClr val="tx1"/>
                </a:solidFill>
                <a:latin typeface="Meiryo UI" panose="020B0604030504040204" pitchFamily="50" charset="-128"/>
                <a:ea typeface="Meiryo UI" panose="020B0604030504040204" pitchFamily="50" charset="-128"/>
              </a:rPr>
              <a:t>専任特例の規定による主任（監理）技術者・営業所技術者等兼任届</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00000000-0008-0000-0B00-00000F000000}"/>
              </a:ext>
            </a:extLst>
          </xdr:cNvPr>
          <xdr:cNvSpPr/>
        </xdr:nvSpPr>
        <xdr:spPr>
          <a:xfrm>
            <a:off x="63953" y="678091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00000000-0008-0000-0B00-000010000000}"/>
              </a:ext>
            </a:extLst>
          </xdr:cNvPr>
          <xdr:cNvSpPr/>
        </xdr:nvSpPr>
        <xdr:spPr>
          <a:xfrm>
            <a:off x="63953" y="7237801"/>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00000000-0008-0000-0B00-000011000000}"/>
              </a:ext>
            </a:extLst>
          </xdr:cNvPr>
          <xdr:cNvSpPr/>
        </xdr:nvSpPr>
        <xdr:spPr>
          <a:xfrm>
            <a:off x="63953" y="8620765"/>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00000000-0008-0000-0B00-000012000000}"/>
              </a:ext>
            </a:extLst>
          </xdr:cNvPr>
          <xdr:cNvSpPr/>
        </xdr:nvSpPr>
        <xdr:spPr>
          <a:xfrm>
            <a:off x="63953" y="907606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00000000-0008-0000-0B00-000013000000}"/>
              </a:ext>
            </a:extLst>
          </xdr:cNvPr>
          <xdr:cNvSpPr/>
        </xdr:nvSpPr>
        <xdr:spPr>
          <a:xfrm>
            <a:off x="63953" y="953708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0000000-0008-0000-0B00-000014000000}"/>
              </a:ext>
            </a:extLst>
          </xdr:cNvPr>
          <xdr:cNvSpPr/>
        </xdr:nvSpPr>
        <xdr:spPr>
          <a:xfrm>
            <a:off x="67128" y="10507919"/>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00000000-0008-0000-0B00-000015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2" name="図 21">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3" name="正方形/長方形 22">
            <a:hlinkClick xmlns:r="http://schemas.openxmlformats.org/officeDocument/2006/relationships" r:id="rId19"/>
            <a:extLst>
              <a:ext uri="{FF2B5EF4-FFF2-40B4-BE49-F238E27FC236}">
                <a16:creationId xmlns:a16="http://schemas.microsoft.com/office/drawing/2014/main" id="{00000000-0008-0000-0B00-000017000000}"/>
              </a:ext>
            </a:extLst>
          </xdr:cNvPr>
          <xdr:cNvSpPr/>
        </xdr:nvSpPr>
        <xdr:spPr>
          <a:xfrm>
            <a:off x="63953" y="1002315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4" name="正方形/長方形 23">
            <a:hlinkClick xmlns:r="http://schemas.openxmlformats.org/officeDocument/2006/relationships" r:id="rId20"/>
            <a:extLst>
              <a:ext uri="{FF2B5EF4-FFF2-40B4-BE49-F238E27FC236}">
                <a16:creationId xmlns:a16="http://schemas.microsoft.com/office/drawing/2014/main" id="{00000000-0008-0000-0B00-000018000000}"/>
              </a:ext>
            </a:extLst>
          </xdr:cNvPr>
          <xdr:cNvSpPr/>
        </xdr:nvSpPr>
        <xdr:spPr>
          <a:xfrm>
            <a:off x="63953" y="768198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0B00-000031000000}"/>
              </a:ext>
            </a:extLst>
          </xdr:cNvPr>
          <xdr:cNvSpPr/>
        </xdr:nvSpPr>
        <xdr:spPr>
          <a:xfrm>
            <a:off x="63953" y="815101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0B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0B00-000033000000}"/>
              </a:ext>
            </a:extLst>
          </xdr:cNvPr>
          <xdr:cNvSpPr/>
        </xdr:nvSpPr>
        <xdr:spPr>
          <a:xfrm>
            <a:off x="63953" y="6337254"/>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人員の配置を示す計画書（国交省様式）</a:t>
            </a:r>
          </a:p>
        </xdr:txBody>
      </xdr:sp>
    </xdr:grpSp>
    <xdr:clientData/>
  </xdr:twoCellAnchor>
  <xdr:twoCellAnchor editAs="oneCell">
    <xdr:from>
      <xdr:col>27</xdr:col>
      <xdr:colOff>180975</xdr:colOff>
      <xdr:row>1</xdr:row>
      <xdr:rowOff>28575</xdr:rowOff>
    </xdr:from>
    <xdr:to>
      <xdr:col>52</xdr:col>
      <xdr:colOff>190500</xdr:colOff>
      <xdr:row>26</xdr:row>
      <xdr:rowOff>47625</xdr:rowOff>
    </xdr:to>
    <xdr:pic>
      <xdr:nvPicPr>
        <xdr:cNvPr id="25" name="図 24">
          <a:extLst>
            <a:ext uri="{FF2B5EF4-FFF2-40B4-BE49-F238E27FC236}">
              <a16:creationId xmlns:a16="http://schemas.microsoft.com/office/drawing/2014/main" id="{4227B259-8B89-6804-801E-09C1CB24CC4D}"/>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24950" y="447675"/>
          <a:ext cx="5724525" cy="733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213895</xdr:colOff>
      <xdr:row>2</xdr:row>
      <xdr:rowOff>60158</xdr:rowOff>
    </xdr:from>
    <xdr:ext cx="3190454" cy="3283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17070" y="384008"/>
          <a:ext cx="3190454" cy="328360"/>
        </a:xfrm>
        <a:prstGeom prst="rect">
          <a:avLst/>
        </a:prstGeom>
        <a:noFill/>
        <a:ln w="19050">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ja-JP" altLang="en-US" sz="1100" b="1" i="0" u="none" strike="noStrike" baseline="0">
              <a:solidFill>
                <a:srgbClr val="FF0000"/>
              </a:solidFill>
              <a:latin typeface="+mn-lt"/>
              <a:ea typeface="+mn-ea"/>
              <a:cs typeface="+mn-cs"/>
            </a:rPr>
            <a:t>現場代理人・技術者毎に作成してください。</a:t>
          </a:r>
          <a:endParaRPr kumimoji="1" lang="ja-JP" altLang="en-US" sz="1100" b="1">
            <a:solidFill>
              <a:srgbClr val="FF0000"/>
            </a:solidFill>
          </a:endParaRPr>
        </a:p>
      </xdr:txBody>
    </xdr:sp>
    <xdr:clientData/>
  </xdr:oneCellAnchor>
  <xdr:twoCellAnchor>
    <xdr:from>
      <xdr:col>1</xdr:col>
      <xdr:colOff>181799</xdr:colOff>
      <xdr:row>22</xdr:row>
      <xdr:rowOff>373673</xdr:rowOff>
    </xdr:from>
    <xdr:to>
      <xdr:col>22</xdr:col>
      <xdr:colOff>86946</xdr:colOff>
      <xdr:row>26</xdr:row>
      <xdr:rowOff>21981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08934" y="5678365"/>
          <a:ext cx="4674974" cy="117230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ゴシック" panose="020B0609070205080204" pitchFamily="49" charset="-128"/>
              <a:ea typeface="ＭＳ ゴシック" panose="020B0609070205080204" pitchFamily="49" charset="-128"/>
            </a:rPr>
            <a:t>経歴書に記載した資格及び雇用を証する書類の写しを添付してください。</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r>
            <a:rPr kumimoji="1" lang="ja-JP" altLang="en-US" sz="1400">
              <a:solidFill>
                <a:srgbClr val="FF0000"/>
              </a:solidFill>
              <a:latin typeface="ＭＳ ゴシック" panose="020B0609070205080204" pitchFamily="49" charset="-128"/>
              <a:ea typeface="ＭＳ ゴシック" panose="020B0609070205080204" pitchFamily="49" charset="-128"/>
            </a:rPr>
            <a:t>ただし、一般競争入札の競争入札参加資格申請時に提出された場合は、改めて提出する必要はありません。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hyperlink" Target="https://www.city.kumamoto.jp/kiji0033330/5_3330_316202_up_I225DXUO.pdf"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bid.kumamoto-idc.pref.kumamoto.jp/PPIAccepter/MainServlet?Error=&amp;Messag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comments" Target="../comments18.xml"/><Relationship Id="rId2" Type="http://schemas.openxmlformats.org/officeDocument/2006/relationships/drawing" Target="../drawings/drawing15.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omments" Target="../comments19.xml"/><Relationship Id="rId2" Type="http://schemas.openxmlformats.org/officeDocument/2006/relationships/drawing" Target="../drawings/drawing16.xml"/><Relationship Id="rId1" Type="http://schemas.openxmlformats.org/officeDocument/2006/relationships/printerSettings" Target="../printerSettings/printerSettings21.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city.kumamoto.jp/kiji0033330/5_3330_415373_up_811TJOYT.pdf" TargetMode="External"/><Relationship Id="rId1" Type="http://schemas.openxmlformats.org/officeDocument/2006/relationships/hyperlink" Target="https://www.kentaikyo.taisyokukin.go.jp/tetsuzuki/tetsuzuki02.html"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18.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6.bin"/><Relationship Id="rId4" Type="http://schemas.openxmlformats.org/officeDocument/2006/relationships/comments" Target="../comments21.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27.bin"/><Relationship Id="rId4" Type="http://schemas.openxmlformats.org/officeDocument/2006/relationships/comments" Target="../comments2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3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31.bin"/><Relationship Id="rId4" Type="http://schemas.openxmlformats.org/officeDocument/2006/relationships/comments" Target="../comments23.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32.bin"/><Relationship Id="rId4" Type="http://schemas.openxmlformats.org/officeDocument/2006/relationships/comments" Target="../comments24.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33.bin"/><Relationship Id="rId4" Type="http://schemas.openxmlformats.org/officeDocument/2006/relationships/comments" Target="../comments25.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34.bin"/><Relationship Id="rId4" Type="http://schemas.openxmlformats.org/officeDocument/2006/relationships/comments" Target="../comments26.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8.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6.bin"/><Relationship Id="rId4" Type="http://schemas.openxmlformats.org/officeDocument/2006/relationships/comments" Target="../comments28.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30.v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0.xml"/><Relationship Id="rId1" Type="http://schemas.openxmlformats.org/officeDocument/2006/relationships/printerSettings" Target="../printerSettings/printerSettings38.bin"/><Relationship Id="rId4" Type="http://schemas.openxmlformats.org/officeDocument/2006/relationships/comments" Target="../comments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2.v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1.xml"/><Relationship Id="rId1" Type="http://schemas.openxmlformats.org/officeDocument/2006/relationships/printerSettings" Target="../printerSettings/printerSettings40.bin"/><Relationship Id="rId4" Type="http://schemas.openxmlformats.org/officeDocument/2006/relationships/comments" Target="../comments32.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3.xml"/><Relationship Id="rId1" Type="http://schemas.openxmlformats.org/officeDocument/2006/relationships/printerSettings" Target="../printerSettings/printerSettings42.bin"/><Relationship Id="rId4" Type="http://schemas.openxmlformats.org/officeDocument/2006/relationships/comments" Target="../comments33.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4.xml"/><Relationship Id="rId1" Type="http://schemas.openxmlformats.org/officeDocument/2006/relationships/printerSettings" Target="../printerSettings/printerSettings43.bin"/><Relationship Id="rId4" Type="http://schemas.openxmlformats.org/officeDocument/2006/relationships/comments" Target="../comments34.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5.xml"/><Relationship Id="rId1" Type="http://schemas.openxmlformats.org/officeDocument/2006/relationships/printerSettings" Target="../printerSettings/printerSettings44.bin"/><Relationship Id="rId4" Type="http://schemas.openxmlformats.org/officeDocument/2006/relationships/comments" Target="../comments35.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0FE4-45F3-406F-841C-EB4AF7BEF5DA}">
  <sheetPr codeName="Sheet2">
    <tabColor rgb="FF0000FF"/>
  </sheetPr>
  <dimension ref="B2:E27"/>
  <sheetViews>
    <sheetView topLeftCell="A11" workbookViewId="0">
      <selection activeCell="A3" sqref="A3"/>
    </sheetView>
  </sheetViews>
  <sheetFormatPr defaultColWidth="8.625" defaultRowHeight="16.5"/>
  <cols>
    <col min="1" max="1" width="8.625" style="244"/>
    <col min="2" max="2" width="12.625" style="244" bestFit="1" customWidth="1"/>
    <col min="3" max="3" width="42.5" style="244" customWidth="1"/>
    <col min="4" max="4" width="64.875" style="244" bestFit="1" customWidth="1"/>
    <col min="5" max="16384" width="8.625" style="244"/>
  </cols>
  <sheetData>
    <row r="2" spans="2:5">
      <c r="B2" s="244" t="s">
        <v>20</v>
      </c>
      <c r="C2" s="244" t="s">
        <v>21</v>
      </c>
      <c r="D2" s="244" t="s">
        <v>22</v>
      </c>
      <c r="E2" s="244" t="s">
        <v>23</v>
      </c>
    </row>
    <row r="3" spans="2:5">
      <c r="B3" s="245">
        <v>44851</v>
      </c>
      <c r="C3" s="246" t="s">
        <v>24</v>
      </c>
      <c r="D3" s="246" t="s">
        <v>25</v>
      </c>
      <c r="E3" s="246" t="s">
        <v>26</v>
      </c>
    </row>
    <row r="4" spans="2:5">
      <c r="B4" s="245">
        <v>44886</v>
      </c>
      <c r="C4" s="246" t="s">
        <v>27</v>
      </c>
      <c r="D4" s="246" t="s">
        <v>28</v>
      </c>
      <c r="E4" s="246" t="s">
        <v>29</v>
      </c>
    </row>
    <row r="5" spans="2:5">
      <c r="B5" s="245"/>
      <c r="C5" s="246" t="s">
        <v>30</v>
      </c>
      <c r="D5" s="246" t="s">
        <v>31</v>
      </c>
      <c r="E5" s="246" t="s">
        <v>32</v>
      </c>
    </row>
    <row r="6" spans="2:5">
      <c r="B6" s="245"/>
      <c r="C6" s="246" t="s">
        <v>33</v>
      </c>
      <c r="D6" s="246" t="s">
        <v>34</v>
      </c>
      <c r="E6" s="246" t="s">
        <v>35</v>
      </c>
    </row>
    <row r="7" spans="2:5">
      <c r="B7" s="245">
        <v>44889</v>
      </c>
      <c r="C7" s="246" t="s">
        <v>36</v>
      </c>
      <c r="D7" s="246" t="s">
        <v>37</v>
      </c>
      <c r="E7" s="246"/>
    </row>
    <row r="8" spans="2:5">
      <c r="B8" s="245">
        <v>44965</v>
      </c>
      <c r="C8" s="246" t="s">
        <v>38</v>
      </c>
      <c r="D8" s="246" t="s">
        <v>39</v>
      </c>
      <c r="E8" s="246" t="s">
        <v>40</v>
      </c>
    </row>
    <row r="9" spans="2:5">
      <c r="B9" s="555">
        <v>45007</v>
      </c>
      <c r="C9" s="556" t="s">
        <v>41</v>
      </c>
      <c r="D9" s="556" t="s">
        <v>42</v>
      </c>
    </row>
    <row r="10" spans="2:5">
      <c r="B10" s="555">
        <v>45200</v>
      </c>
      <c r="C10" s="244" t="s">
        <v>43</v>
      </c>
      <c r="D10" s="244" t="s">
        <v>44</v>
      </c>
    </row>
    <row r="11" spans="2:5">
      <c r="B11" s="555">
        <v>45204</v>
      </c>
      <c r="C11" s="244" t="s">
        <v>45</v>
      </c>
      <c r="D11" s="244" t="s">
        <v>46</v>
      </c>
    </row>
    <row r="12" spans="2:5">
      <c r="B12" s="555">
        <v>45265</v>
      </c>
      <c r="C12" s="244" t="s">
        <v>47</v>
      </c>
      <c r="D12" s="244" t="s">
        <v>48</v>
      </c>
    </row>
    <row r="13" spans="2:5">
      <c r="B13" s="555">
        <v>45546</v>
      </c>
      <c r="C13" s="244" t="s">
        <v>644</v>
      </c>
      <c r="D13" s="244" t="s">
        <v>645</v>
      </c>
    </row>
    <row r="14" spans="2:5">
      <c r="C14" s="244" t="s">
        <v>646</v>
      </c>
      <c r="D14" s="244" t="s">
        <v>653</v>
      </c>
    </row>
    <row r="15" spans="2:5">
      <c r="C15" s="244" t="s">
        <v>191</v>
      </c>
      <c r="D15" s="244" t="s">
        <v>647</v>
      </c>
    </row>
    <row r="16" spans="2:5">
      <c r="C16" s="244" t="s">
        <v>648</v>
      </c>
      <c r="D16" s="244" t="s">
        <v>649</v>
      </c>
    </row>
    <row r="17" spans="2:5">
      <c r="C17" s="246" t="s">
        <v>38</v>
      </c>
      <c r="D17" s="244" t="s">
        <v>650</v>
      </c>
    </row>
    <row r="18" spans="2:5">
      <c r="C18" s="244" t="s">
        <v>651</v>
      </c>
      <c r="D18" s="244" t="s">
        <v>652</v>
      </c>
    </row>
    <row r="19" spans="2:5">
      <c r="B19" s="555">
        <v>45583</v>
      </c>
      <c r="C19" s="244" t="s">
        <v>655</v>
      </c>
      <c r="D19" s="244" t="s">
        <v>656</v>
      </c>
      <c r="E19" s="244" t="s">
        <v>657</v>
      </c>
    </row>
    <row r="20" spans="2:5">
      <c r="D20" s="244" t="s">
        <v>658</v>
      </c>
    </row>
    <row r="21" spans="2:5">
      <c r="B21" s="555">
        <v>45691</v>
      </c>
      <c r="C21" s="244" t="s">
        <v>655</v>
      </c>
      <c r="D21" s="244" t="s">
        <v>656</v>
      </c>
    </row>
    <row r="22" spans="2:5">
      <c r="B22" s="555">
        <v>45706</v>
      </c>
      <c r="C22" s="244" t="s">
        <v>655</v>
      </c>
      <c r="D22" s="244" t="s">
        <v>659</v>
      </c>
    </row>
    <row r="23" spans="2:5">
      <c r="B23" s="555">
        <v>45897</v>
      </c>
      <c r="C23" s="244" t="s">
        <v>661</v>
      </c>
      <c r="D23" s="244" t="s">
        <v>662</v>
      </c>
    </row>
    <row r="24" spans="2:5">
      <c r="B24" s="555">
        <v>45901</v>
      </c>
      <c r="C24" s="244" t="s">
        <v>30</v>
      </c>
      <c r="D24" s="244" t="s">
        <v>665</v>
      </c>
    </row>
    <row r="25" spans="2:5" ht="49.5">
      <c r="B25" s="627">
        <v>45992</v>
      </c>
      <c r="C25" s="628" t="s">
        <v>667</v>
      </c>
      <c r="D25" s="629" t="s">
        <v>668</v>
      </c>
    </row>
    <row r="26" spans="2:5" ht="33">
      <c r="B26" s="627">
        <v>46113</v>
      </c>
      <c r="C26" s="628" t="s">
        <v>670</v>
      </c>
      <c r="D26" s="629" t="s">
        <v>662</v>
      </c>
    </row>
    <row r="27" spans="2:5" ht="117.75" customHeight="1">
      <c r="B27" s="627">
        <v>46204</v>
      </c>
      <c r="C27" s="628" t="s">
        <v>672</v>
      </c>
      <c r="D27" s="628" t="s">
        <v>671</v>
      </c>
    </row>
  </sheetData>
  <phoneticPr fontId="6"/>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91C1-7B65-4D85-9173-8BC6A2E9405E}">
  <sheetPr codeName="Sheet10">
    <tabColor theme="1"/>
    <pageSetUpPr fitToPage="1"/>
  </sheetPr>
  <dimension ref="A1:Y44"/>
  <sheetViews>
    <sheetView showGridLines="0" zoomScale="95" zoomScaleNormal="95" zoomScaleSheetLayoutView="95" workbookViewId="0">
      <selection activeCell="A3" sqref="A3"/>
    </sheetView>
  </sheetViews>
  <sheetFormatPr defaultColWidth="3.375" defaultRowHeight="13.5"/>
  <cols>
    <col min="1" max="10" width="3.375" style="158"/>
    <col min="11" max="11" width="5.875" style="158" customWidth="1"/>
    <col min="12" max="16384" width="3.375" style="158"/>
  </cols>
  <sheetData>
    <row r="1" spans="1:25">
      <c r="A1" s="157" t="s">
        <v>123</v>
      </c>
    </row>
    <row r="3" spans="1:25" ht="18.75">
      <c r="A3" s="806" t="s">
        <v>124</v>
      </c>
      <c r="B3" s="806"/>
      <c r="C3" s="806"/>
      <c r="D3" s="806"/>
      <c r="E3" s="806"/>
      <c r="F3" s="806"/>
      <c r="G3" s="806"/>
      <c r="H3" s="806"/>
      <c r="I3" s="806"/>
      <c r="J3" s="806"/>
      <c r="K3" s="806"/>
      <c r="L3" s="806"/>
      <c r="M3" s="806"/>
      <c r="N3" s="806"/>
      <c r="O3" s="806"/>
      <c r="P3" s="806"/>
      <c r="Q3" s="806"/>
      <c r="R3" s="806"/>
      <c r="S3" s="806"/>
      <c r="T3" s="806"/>
      <c r="U3" s="806"/>
      <c r="V3" s="806"/>
      <c r="W3" s="806"/>
      <c r="X3" s="806"/>
      <c r="Y3" s="806"/>
    </row>
    <row r="5" spans="1:25">
      <c r="B5" s="158" t="s">
        <v>125</v>
      </c>
      <c r="C5" s="158" t="s">
        <v>126</v>
      </c>
    </row>
    <row r="6" spans="1:25">
      <c r="S6" s="159" t="s">
        <v>127</v>
      </c>
      <c r="T6" s="807">
        <v>46113</v>
      </c>
      <c r="U6" s="807"/>
      <c r="V6" s="807"/>
      <c r="W6" s="807"/>
      <c r="X6" s="807"/>
    </row>
    <row r="8" spans="1:25">
      <c r="B8" s="160"/>
    </row>
    <row r="9" spans="1:25" ht="18.75">
      <c r="C9" s="808" t="s">
        <v>106</v>
      </c>
      <c r="D9" s="809"/>
      <c r="E9" s="809"/>
      <c r="F9" s="809"/>
      <c r="G9" s="809"/>
      <c r="H9" s="809"/>
      <c r="I9" s="809"/>
      <c r="J9" s="809"/>
    </row>
    <row r="11" spans="1:25">
      <c r="P11" s="159"/>
    </row>
    <row r="12" spans="1:25">
      <c r="P12" s="159"/>
    </row>
    <row r="13" spans="1:25" ht="15.6" customHeight="1">
      <c r="P13" s="159" t="s">
        <v>128</v>
      </c>
      <c r="Q13" s="810" t="s">
        <v>121</v>
      </c>
      <c r="R13" s="810"/>
      <c r="S13" s="810"/>
      <c r="T13" s="810"/>
      <c r="U13" s="810"/>
      <c r="V13" s="810"/>
      <c r="W13" s="810"/>
      <c r="X13" s="810"/>
      <c r="Y13" s="810"/>
    </row>
    <row r="14" spans="1:25" ht="15.6" customHeight="1">
      <c r="Q14" s="810" t="s">
        <v>122</v>
      </c>
      <c r="R14" s="810"/>
      <c r="S14" s="810"/>
      <c r="T14" s="810"/>
      <c r="U14" s="810"/>
      <c r="V14" s="810"/>
      <c r="W14" s="810"/>
      <c r="X14" s="810"/>
      <c r="Y14" s="810"/>
    </row>
    <row r="15" spans="1:25" ht="15.6" customHeight="1">
      <c r="B15" s="161"/>
      <c r="C15" s="161"/>
      <c r="D15" s="161"/>
      <c r="E15" s="162"/>
      <c r="F15" s="162"/>
      <c r="G15" s="162"/>
      <c r="H15" s="162"/>
      <c r="I15" s="162"/>
      <c r="J15" s="162"/>
      <c r="K15" s="162"/>
      <c r="L15" s="162"/>
      <c r="M15" s="162"/>
      <c r="N15" s="162"/>
      <c r="Q15" s="810" t="s">
        <v>138</v>
      </c>
      <c r="R15" s="810"/>
      <c r="S15" s="810"/>
      <c r="T15" s="810"/>
      <c r="U15" s="810"/>
      <c r="V15" s="810"/>
      <c r="W15" s="810"/>
      <c r="X15" s="810"/>
    </row>
    <row r="18" spans="1:25" ht="21.95" customHeight="1"/>
    <row r="19" spans="1:25" ht="13.5" customHeight="1">
      <c r="C19" s="805" t="s">
        <v>139</v>
      </c>
      <c r="D19" s="805"/>
      <c r="E19" s="805"/>
      <c r="F19" s="805"/>
      <c r="G19" s="805"/>
      <c r="H19" s="805"/>
      <c r="I19" s="805"/>
      <c r="J19" s="805"/>
      <c r="K19" s="805"/>
      <c r="L19" s="805"/>
      <c r="M19" s="805"/>
      <c r="N19" s="805"/>
      <c r="O19" s="805"/>
      <c r="P19" s="805"/>
      <c r="Q19" s="805"/>
      <c r="R19" s="805"/>
      <c r="S19" s="805"/>
      <c r="T19" s="805"/>
      <c r="U19" s="805"/>
      <c r="V19" s="805"/>
      <c r="W19" s="805"/>
      <c r="X19" s="805"/>
    </row>
    <row r="20" spans="1:25">
      <c r="C20" s="805"/>
      <c r="D20" s="805"/>
      <c r="E20" s="805"/>
      <c r="F20" s="805"/>
      <c r="G20" s="805"/>
      <c r="H20" s="805"/>
      <c r="I20" s="805"/>
      <c r="J20" s="805"/>
      <c r="K20" s="805"/>
      <c r="L20" s="805"/>
      <c r="M20" s="805"/>
      <c r="N20" s="805"/>
      <c r="O20" s="805"/>
      <c r="P20" s="805"/>
      <c r="Q20" s="805"/>
      <c r="R20" s="805"/>
      <c r="S20" s="805"/>
      <c r="T20" s="805"/>
      <c r="U20" s="805"/>
      <c r="V20" s="805"/>
      <c r="W20" s="805"/>
      <c r="X20" s="805"/>
    </row>
    <row r="21" spans="1:25">
      <c r="C21" s="805"/>
      <c r="D21" s="805"/>
      <c r="E21" s="805"/>
      <c r="F21" s="805"/>
      <c r="G21" s="805"/>
      <c r="H21" s="805"/>
      <c r="I21" s="805"/>
      <c r="J21" s="805"/>
      <c r="K21" s="805"/>
      <c r="L21" s="805"/>
      <c r="M21" s="805"/>
      <c r="N21" s="805"/>
      <c r="O21" s="805"/>
      <c r="P21" s="805"/>
      <c r="Q21" s="805"/>
      <c r="R21" s="805"/>
      <c r="S21" s="805"/>
      <c r="T21" s="805"/>
      <c r="U21" s="805"/>
      <c r="V21" s="805"/>
      <c r="W21" s="805"/>
      <c r="X21" s="805"/>
    </row>
    <row r="22" spans="1:25">
      <c r="C22" s="805"/>
      <c r="D22" s="805"/>
      <c r="E22" s="805"/>
      <c r="F22" s="805"/>
      <c r="G22" s="805"/>
      <c r="H22" s="805"/>
      <c r="I22" s="805"/>
      <c r="J22" s="805"/>
      <c r="K22" s="805"/>
      <c r="L22" s="805"/>
      <c r="M22" s="805"/>
      <c r="N22" s="805"/>
      <c r="O22" s="805"/>
      <c r="P22" s="805"/>
      <c r="Q22" s="805"/>
      <c r="R22" s="805"/>
      <c r="S22" s="805"/>
      <c r="T22" s="805"/>
      <c r="U22" s="805"/>
      <c r="V22" s="805"/>
      <c r="W22" s="805"/>
      <c r="X22" s="805"/>
    </row>
    <row r="23" spans="1:25">
      <c r="C23" s="805"/>
      <c r="D23" s="805"/>
      <c r="E23" s="805"/>
      <c r="F23" s="805"/>
      <c r="G23" s="805"/>
      <c r="H23" s="805"/>
      <c r="I23" s="805"/>
      <c r="J23" s="805"/>
      <c r="K23" s="805"/>
      <c r="L23" s="805"/>
      <c r="M23" s="805"/>
      <c r="N23" s="805"/>
      <c r="O23" s="805"/>
      <c r="P23" s="805"/>
      <c r="Q23" s="805"/>
      <c r="R23" s="805"/>
      <c r="S23" s="805"/>
      <c r="T23" s="805"/>
      <c r="U23" s="805"/>
      <c r="V23" s="805"/>
      <c r="W23" s="805"/>
      <c r="X23" s="805"/>
    </row>
    <row r="26" spans="1:25">
      <c r="A26" s="811" t="s">
        <v>131</v>
      </c>
      <c r="B26" s="811"/>
      <c r="C26" s="811"/>
      <c r="D26" s="811"/>
      <c r="E26" s="811"/>
      <c r="F26" s="811"/>
      <c r="G26" s="811"/>
      <c r="H26" s="811"/>
      <c r="I26" s="811"/>
      <c r="J26" s="811"/>
      <c r="K26" s="811"/>
      <c r="L26" s="811"/>
      <c r="M26" s="811"/>
      <c r="N26" s="811"/>
      <c r="O26" s="811"/>
      <c r="P26" s="811"/>
      <c r="Q26" s="811"/>
      <c r="R26" s="811"/>
      <c r="S26" s="811"/>
      <c r="T26" s="811"/>
      <c r="U26" s="811"/>
      <c r="V26" s="811"/>
      <c r="W26" s="811"/>
      <c r="X26" s="811"/>
      <c r="Y26" s="811"/>
    </row>
    <row r="27" spans="1:25">
      <c r="A27" s="163"/>
    </row>
    <row r="29" spans="1:25" ht="17.100000000000001" customHeight="1">
      <c r="D29" s="158" t="s">
        <v>132</v>
      </c>
      <c r="I29" s="812"/>
      <c r="J29" s="812"/>
      <c r="K29" s="812"/>
      <c r="L29" s="812"/>
      <c r="M29" s="812"/>
      <c r="N29" s="812"/>
      <c r="O29" s="812"/>
      <c r="P29" s="812"/>
      <c r="Q29" s="812"/>
      <c r="R29" s="812"/>
    </row>
    <row r="30" spans="1:25" ht="17.100000000000001" customHeight="1"/>
    <row r="31" spans="1:25" ht="17.100000000000001" customHeight="1"/>
    <row r="32" spans="1:25" ht="17.100000000000001" customHeight="1">
      <c r="D32" s="158" t="s">
        <v>133</v>
      </c>
      <c r="J32" s="163"/>
      <c r="L32" s="163"/>
    </row>
    <row r="33" spans="4:23" ht="17.100000000000001" customHeight="1">
      <c r="D33" s="158" t="s">
        <v>134</v>
      </c>
      <c r="I33" s="812"/>
      <c r="J33" s="812"/>
      <c r="K33" s="812"/>
      <c r="L33" s="812"/>
      <c r="M33" s="812"/>
      <c r="N33" s="812"/>
      <c r="O33" s="812"/>
      <c r="P33" s="812"/>
      <c r="Q33" s="812"/>
      <c r="R33" s="812"/>
    </row>
    <row r="34" spans="4:23" ht="17.100000000000001" customHeight="1"/>
    <row r="35" spans="4:23" ht="17.100000000000001" customHeight="1">
      <c r="J35" s="163"/>
      <c r="L35" s="163"/>
    </row>
    <row r="36" spans="4:23" ht="17.100000000000001" customHeight="1">
      <c r="I36" s="812"/>
      <c r="J36" s="812"/>
      <c r="K36" s="812"/>
      <c r="L36" s="812"/>
      <c r="M36" s="812"/>
      <c r="N36" s="812"/>
      <c r="O36" s="812"/>
      <c r="P36" s="812"/>
      <c r="Q36" s="812"/>
      <c r="R36" s="812"/>
    </row>
    <row r="37" spans="4:23" ht="17.100000000000001" customHeight="1">
      <c r="D37" s="158" t="s">
        <v>135</v>
      </c>
    </row>
    <row r="38" spans="4:23" ht="17.100000000000001" customHeight="1"/>
    <row r="39" spans="4:23" ht="17.100000000000001" customHeight="1"/>
    <row r="40" spans="4:23" ht="17.100000000000001" customHeight="1">
      <c r="D40" s="164" t="s">
        <v>140</v>
      </c>
      <c r="I40" s="803" t="s">
        <v>141</v>
      </c>
      <c r="J40" s="803"/>
      <c r="K40" s="803"/>
      <c r="L40" s="803"/>
      <c r="M40" s="803"/>
      <c r="N40" s="803"/>
      <c r="O40" s="803"/>
      <c r="P40" s="803"/>
      <c r="Q40" s="803"/>
      <c r="R40" s="803"/>
      <c r="S40" s="803"/>
      <c r="T40" s="803"/>
      <c r="U40" s="803"/>
      <c r="V40" s="803"/>
      <c r="W40" s="803"/>
    </row>
    <row r="41" spans="4:23" ht="17.100000000000001" customHeight="1"/>
    <row r="42" spans="4:23" ht="17.100000000000001" customHeight="1"/>
    <row r="43" spans="4:23" ht="17.100000000000001" customHeight="1">
      <c r="D43" s="804" t="s">
        <v>142</v>
      </c>
      <c r="E43" s="804"/>
      <c r="F43" s="804"/>
      <c r="G43" s="804"/>
      <c r="I43" s="803" t="s">
        <v>143</v>
      </c>
      <c r="J43" s="803"/>
      <c r="K43" s="803"/>
      <c r="L43" s="803"/>
      <c r="M43" s="803"/>
      <c r="N43" s="803"/>
      <c r="O43" s="803"/>
      <c r="P43" s="803"/>
      <c r="Q43" s="803"/>
      <c r="R43" s="803"/>
      <c r="S43" s="803"/>
      <c r="T43" s="803"/>
      <c r="U43" s="803"/>
      <c r="V43" s="803"/>
      <c r="W43" s="803"/>
    </row>
    <row r="44" spans="4:23" ht="17.100000000000001" customHeight="1"/>
  </sheetData>
  <mergeCells count="14">
    <mergeCell ref="I43:W43"/>
    <mergeCell ref="D43:G43"/>
    <mergeCell ref="C19:X23"/>
    <mergeCell ref="A3:Y3"/>
    <mergeCell ref="T6:X6"/>
    <mergeCell ref="C9:J9"/>
    <mergeCell ref="Q13:Y13"/>
    <mergeCell ref="Q14:Y14"/>
    <mergeCell ref="Q15:X15"/>
    <mergeCell ref="A26:Y26"/>
    <mergeCell ref="I29:R29"/>
    <mergeCell ref="I33:R33"/>
    <mergeCell ref="I36:R36"/>
    <mergeCell ref="I40:W40"/>
  </mergeCells>
  <phoneticPr fontId="6"/>
  <dataValidations count="2">
    <dataValidation type="list" allowBlank="1" showInputMessage="1" showErrorMessage="1" sqref="C9:E9" xr:uid="{49380F6A-3195-4283-ADA8-81B033B8C457}">
      <formula1>"熊本市長　様,熊本市上下水道事業管理者　様,熊本市交通事業管理者　様,熊本市病院事業管理者　様"</formula1>
    </dataValidation>
    <dataValidation type="list" allowBlank="1" showInputMessage="1" showErrorMessage="1" sqref="F9:J9" xr:uid="{FCF16A3D-B5A3-4FFF-B245-BE5C1D185317}">
      <formula1>"熊本市長,熊本市上下水道事業管理者,熊本市交通事業管理者,熊本市病院事業管理者"</formula1>
    </dataValidation>
  </dataValidations>
  <printOptions horizontalCentered="1" gridLinesSet="0"/>
  <pageMargins left="0.35" right="0.38" top="0.78740157480314965" bottom="0.78740157480314965" header="0.31496062992125984" footer="0.31496062992125984"/>
  <pageSetup paperSize="9" orientation="portrait"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6715-2FCE-48FD-8B57-E577A8DAE735}">
  <sheetPr codeName="Sheet11">
    <tabColor theme="5" tint="0.39997558519241921"/>
  </sheetPr>
  <dimension ref="A1:AB28"/>
  <sheetViews>
    <sheetView showGridLines="0" view="pageBreakPreview" topLeftCell="A9" zoomScaleNormal="95" zoomScaleSheetLayoutView="100" workbookViewId="0">
      <selection activeCell="A3" sqref="A3"/>
    </sheetView>
  </sheetViews>
  <sheetFormatPr defaultColWidth="3" defaultRowHeight="18.75"/>
  <cols>
    <col min="1" max="1" width="39.375" style="47" customWidth="1"/>
    <col min="2" max="16384" width="3" style="1"/>
  </cols>
  <sheetData>
    <row r="1" spans="1:28" s="38" customFormat="1" ht="33">
      <c r="A1" s="48"/>
      <c r="B1" s="772"/>
      <c r="C1" s="772"/>
      <c r="D1" s="772"/>
      <c r="E1" s="772"/>
      <c r="F1" s="772"/>
      <c r="G1" s="772"/>
      <c r="H1" s="772"/>
      <c r="I1" s="772"/>
      <c r="J1" s="772"/>
      <c r="K1" s="772"/>
      <c r="L1" s="791"/>
      <c r="M1" s="791"/>
      <c r="N1" s="791"/>
      <c r="O1" s="791"/>
      <c r="P1" s="791"/>
      <c r="Q1" s="791"/>
      <c r="R1" s="791"/>
      <c r="S1" s="791"/>
      <c r="T1" s="791"/>
      <c r="U1" s="791"/>
      <c r="V1" s="791"/>
      <c r="W1" s="791"/>
      <c r="X1" s="791"/>
      <c r="Y1" s="791"/>
      <c r="Z1" s="791"/>
      <c r="AB1" s="202" t="s">
        <v>95</v>
      </c>
    </row>
    <row r="2" spans="1:28">
      <c r="B2" s="1" t="s">
        <v>144</v>
      </c>
    </row>
    <row r="4" spans="1:28" ht="20.100000000000001" customHeight="1">
      <c r="T4" s="2" t="s">
        <v>145</v>
      </c>
      <c r="U4" s="815" t="str">
        <f>IF(基本情報入力!$J$7="","",基本情報入力!$J$7)</f>
        <v/>
      </c>
      <c r="V4" s="815"/>
      <c r="W4" s="815"/>
      <c r="X4" s="815"/>
      <c r="Y4" s="815"/>
      <c r="Z4" s="815"/>
    </row>
    <row r="8" spans="1:28" ht="30" customHeight="1">
      <c r="B8" s="816" t="s">
        <v>146</v>
      </c>
      <c r="C8" s="816"/>
      <c r="D8" s="816"/>
      <c r="E8" s="816"/>
      <c r="F8" s="816"/>
      <c r="G8" s="816"/>
      <c r="H8" s="816"/>
      <c r="I8" s="816"/>
      <c r="J8" s="816"/>
      <c r="K8" s="816"/>
      <c r="L8" s="816"/>
      <c r="M8" s="816"/>
      <c r="N8" s="816"/>
      <c r="O8" s="816"/>
      <c r="P8" s="816"/>
      <c r="Q8" s="816"/>
      <c r="R8" s="816"/>
      <c r="S8" s="816"/>
      <c r="T8" s="816"/>
      <c r="U8" s="816"/>
      <c r="V8" s="816"/>
      <c r="W8" s="816"/>
      <c r="X8" s="816"/>
      <c r="Y8" s="816"/>
      <c r="Z8" s="816"/>
    </row>
    <row r="13" spans="1:28" ht="14.1" customHeight="1">
      <c r="B13" s="203" t="s">
        <v>147</v>
      </c>
      <c r="G13" s="3"/>
      <c r="H13" s="3"/>
      <c r="I13" s="3"/>
      <c r="J13" s="3"/>
      <c r="K13" s="813"/>
      <c r="L13" s="813"/>
      <c r="M13" s="813"/>
      <c r="N13" s="813"/>
      <c r="O13" s="813"/>
      <c r="P13" s="813"/>
      <c r="Q13" s="813"/>
      <c r="R13" s="813"/>
      <c r="S13" s="813"/>
      <c r="T13" s="813"/>
      <c r="U13" s="813"/>
      <c r="V13" s="813"/>
      <c r="W13" s="813"/>
      <c r="X13" s="813"/>
      <c r="Y13" s="813"/>
      <c r="Z13" s="813"/>
    </row>
    <row r="14" spans="1:28" ht="14.1" customHeight="1">
      <c r="K14" s="813"/>
      <c r="L14" s="813"/>
      <c r="M14" s="813"/>
      <c r="N14" s="813"/>
      <c r="O14" s="813"/>
      <c r="P14" s="813"/>
      <c r="Q14" s="813"/>
      <c r="R14" s="813"/>
      <c r="S14" s="813"/>
      <c r="T14" s="813"/>
      <c r="U14" s="813"/>
      <c r="V14" s="813"/>
      <c r="W14" s="813"/>
      <c r="X14" s="813"/>
      <c r="Y14" s="813"/>
      <c r="Z14" s="813"/>
    </row>
    <row r="16" spans="1:28" ht="27" customHeight="1">
      <c r="D16" s="814" t="s">
        <v>148</v>
      </c>
      <c r="E16" s="814"/>
      <c r="F16" s="814"/>
      <c r="G16" s="814"/>
      <c r="H16" s="814"/>
      <c r="I16" s="814"/>
      <c r="J16" s="44"/>
      <c r="K16" s="813"/>
      <c r="L16" s="813"/>
      <c r="M16" s="813"/>
      <c r="N16" s="813"/>
      <c r="O16" s="813"/>
      <c r="P16" s="813"/>
      <c r="Q16" s="813"/>
      <c r="R16" s="813"/>
      <c r="S16" s="813"/>
      <c r="T16" s="813"/>
      <c r="U16" s="813"/>
      <c r="V16" s="813"/>
      <c r="W16" s="813"/>
      <c r="X16" s="813"/>
      <c r="Y16" s="813"/>
      <c r="Z16" s="813"/>
    </row>
    <row r="17" spans="2:26" ht="27" customHeight="1">
      <c r="J17" s="44"/>
      <c r="K17" s="813"/>
      <c r="L17" s="813"/>
      <c r="M17" s="813"/>
      <c r="N17" s="813"/>
      <c r="O17" s="813"/>
      <c r="P17" s="813"/>
      <c r="Q17" s="813"/>
      <c r="R17" s="813"/>
      <c r="S17" s="813"/>
      <c r="T17" s="813"/>
      <c r="U17" s="813"/>
      <c r="V17" s="813"/>
      <c r="W17" s="813"/>
      <c r="X17" s="813"/>
      <c r="Y17" s="813"/>
      <c r="Z17" s="813"/>
    </row>
    <row r="18" spans="2:26" ht="27" customHeight="1">
      <c r="E18" s="817" t="s">
        <v>149</v>
      </c>
      <c r="F18" s="817"/>
      <c r="G18" s="817"/>
      <c r="H18" s="817"/>
      <c r="I18" s="817"/>
      <c r="K18" s="818"/>
      <c r="L18" s="818"/>
      <c r="M18" s="818"/>
      <c r="N18" s="818"/>
      <c r="O18" s="818"/>
      <c r="P18" s="818"/>
      <c r="Q18" s="818"/>
      <c r="R18" s="818"/>
      <c r="S18" s="818"/>
      <c r="T18" s="818"/>
      <c r="U18" s="818"/>
      <c r="V18" s="818"/>
      <c r="W18" s="818"/>
      <c r="X18" s="818"/>
      <c r="Y18" s="818"/>
      <c r="Z18" s="818"/>
    </row>
    <row r="19" spans="2:26" ht="27" customHeight="1">
      <c r="J19" s="44"/>
      <c r="K19" s="818"/>
      <c r="L19" s="818"/>
      <c r="M19" s="818"/>
      <c r="N19" s="818"/>
      <c r="O19" s="818"/>
      <c r="P19" s="818"/>
      <c r="Q19" s="818"/>
      <c r="R19" s="818"/>
      <c r="S19" s="818"/>
      <c r="T19" s="818"/>
      <c r="U19" s="818"/>
      <c r="V19" s="818"/>
      <c r="W19" s="818"/>
      <c r="X19" s="818"/>
      <c r="Y19" s="818"/>
      <c r="Z19" s="818"/>
    </row>
    <row r="20" spans="2:26" ht="27" customHeight="1">
      <c r="D20" s="814" t="s">
        <v>150</v>
      </c>
      <c r="E20" s="814"/>
      <c r="F20" s="814"/>
      <c r="G20" s="814"/>
      <c r="H20" s="814"/>
      <c r="I20" s="814"/>
      <c r="K20" s="818"/>
      <c r="L20" s="818"/>
      <c r="M20" s="818"/>
      <c r="N20" s="818"/>
      <c r="O20" s="818"/>
      <c r="P20" s="818"/>
      <c r="Q20" s="818"/>
      <c r="R20" s="818"/>
      <c r="S20" s="818"/>
      <c r="T20" s="818"/>
      <c r="U20" s="818"/>
      <c r="V20" s="818"/>
      <c r="W20" s="818"/>
      <c r="X20" s="818"/>
      <c r="Y20" s="818"/>
      <c r="Z20" s="818"/>
    </row>
    <row r="21" spans="2:26" ht="27" customHeight="1">
      <c r="J21" s="44"/>
      <c r="K21" s="818"/>
      <c r="L21" s="818"/>
      <c r="M21" s="818"/>
      <c r="N21" s="818"/>
      <c r="O21" s="818"/>
      <c r="P21" s="818"/>
      <c r="Q21" s="818"/>
      <c r="R21" s="818"/>
      <c r="S21" s="818"/>
      <c r="T21" s="818"/>
      <c r="U21" s="818"/>
      <c r="V21" s="818"/>
      <c r="W21" s="818"/>
      <c r="X21" s="818"/>
      <c r="Y21" s="818"/>
      <c r="Z21" s="818"/>
    </row>
    <row r="22" spans="2:26" ht="30" customHeight="1">
      <c r="D22" s="814" t="s">
        <v>151</v>
      </c>
      <c r="E22" s="814"/>
      <c r="F22" s="814"/>
      <c r="G22" s="814"/>
      <c r="H22" s="814"/>
      <c r="I22" s="814"/>
      <c r="K22" s="818"/>
      <c r="L22" s="818"/>
      <c r="M22" s="818"/>
      <c r="N22" s="818"/>
      <c r="O22" s="818"/>
      <c r="P22" s="818"/>
      <c r="Q22" s="818"/>
      <c r="R22" s="818"/>
      <c r="S22" s="818"/>
      <c r="T22" s="818"/>
      <c r="U22" s="818"/>
      <c r="V22" s="818"/>
      <c r="W22" s="818"/>
      <c r="X22" s="818"/>
      <c r="Y22" s="818"/>
      <c r="Z22" s="818"/>
    </row>
    <row r="23" spans="2:26" ht="30" customHeight="1">
      <c r="D23" s="2"/>
      <c r="E23" s="2"/>
      <c r="F23" s="2"/>
      <c r="G23" s="2"/>
      <c r="H23" s="2"/>
      <c r="I23" s="2"/>
      <c r="J23" s="45"/>
      <c r="K23" s="818"/>
      <c r="L23" s="818"/>
      <c r="M23" s="818"/>
      <c r="N23" s="818"/>
      <c r="O23" s="818"/>
      <c r="P23" s="818"/>
      <c r="Q23" s="818"/>
      <c r="R23" s="818"/>
      <c r="S23" s="818"/>
      <c r="T23" s="818"/>
      <c r="U23" s="818"/>
      <c r="V23" s="818"/>
      <c r="W23" s="818"/>
      <c r="X23" s="818"/>
      <c r="Y23" s="818"/>
      <c r="Z23" s="818"/>
    </row>
    <row r="24" spans="2:26" ht="30" customHeight="1">
      <c r="D24" s="2"/>
      <c r="E24" s="2"/>
      <c r="F24" s="2"/>
      <c r="G24" s="2"/>
      <c r="H24" s="2"/>
      <c r="I24" s="2"/>
      <c r="J24" s="45"/>
      <c r="K24" s="819"/>
      <c r="L24" s="819"/>
      <c r="M24" s="819"/>
      <c r="N24" s="819"/>
      <c r="O24" s="819"/>
      <c r="P24" s="819"/>
      <c r="Q24" s="819"/>
      <c r="R24" s="819"/>
      <c r="S24" s="819"/>
      <c r="T24" s="819"/>
      <c r="U24" s="819"/>
      <c r="V24" s="819"/>
      <c r="W24" s="819"/>
      <c r="X24" s="819"/>
      <c r="Y24" s="819"/>
      <c r="Z24" s="819"/>
    </row>
    <row r="25" spans="2:26" ht="30" customHeight="1">
      <c r="D25" s="2"/>
      <c r="E25" s="2"/>
      <c r="F25" s="2"/>
      <c r="G25" s="2"/>
      <c r="H25" s="2"/>
      <c r="I25" s="2"/>
      <c r="J25" s="45"/>
      <c r="K25" s="819"/>
      <c r="L25" s="819"/>
      <c r="M25" s="819"/>
      <c r="N25" s="819"/>
      <c r="O25" s="819"/>
      <c r="P25" s="819"/>
      <c r="Q25" s="819"/>
      <c r="R25" s="819"/>
      <c r="S25" s="819"/>
      <c r="T25" s="819"/>
      <c r="U25" s="819"/>
      <c r="V25" s="819"/>
      <c r="W25" s="819"/>
      <c r="X25" s="819"/>
      <c r="Y25" s="819"/>
      <c r="Z25" s="819"/>
    </row>
    <row r="26" spans="2:26" ht="30" customHeight="1">
      <c r="D26" s="2"/>
      <c r="E26" s="2"/>
      <c r="F26" s="2"/>
      <c r="G26" s="2"/>
      <c r="H26" s="2"/>
      <c r="I26" s="2"/>
      <c r="J26" s="45"/>
      <c r="K26" s="819"/>
      <c r="L26" s="819"/>
      <c r="M26" s="819"/>
      <c r="N26" s="819"/>
      <c r="O26" s="819"/>
      <c r="P26" s="819"/>
      <c r="Q26" s="819"/>
      <c r="R26" s="819"/>
      <c r="S26" s="819"/>
      <c r="T26" s="819"/>
      <c r="U26" s="819"/>
      <c r="V26" s="819"/>
      <c r="W26" s="819"/>
      <c r="X26" s="819"/>
      <c r="Y26" s="819"/>
      <c r="Z26" s="819"/>
    </row>
    <row r="27" spans="2:26" ht="30" customHeight="1">
      <c r="B27" s="4"/>
      <c r="C27" s="4"/>
      <c r="D27" s="4"/>
      <c r="E27" s="4"/>
      <c r="F27" s="4"/>
      <c r="G27" s="4"/>
      <c r="H27" s="4"/>
      <c r="I27" s="4"/>
      <c r="J27" s="4"/>
      <c r="K27" s="4"/>
      <c r="L27" s="4"/>
      <c r="M27" s="4"/>
      <c r="N27" s="4"/>
      <c r="O27" s="4"/>
      <c r="P27" s="4"/>
      <c r="Q27" s="4"/>
      <c r="R27" s="4"/>
      <c r="S27" s="4"/>
      <c r="T27" s="4"/>
      <c r="U27" s="4"/>
      <c r="V27" s="4"/>
      <c r="W27" s="4"/>
      <c r="X27" s="4"/>
      <c r="Y27" s="4"/>
    </row>
    <row r="28" spans="2:26" ht="30" customHeight="1">
      <c r="N28" s="1" t="s">
        <v>152</v>
      </c>
    </row>
  </sheetData>
  <dataConsolidate/>
  <mergeCells count="13">
    <mergeCell ref="B1:Z1"/>
    <mergeCell ref="K16:Z17"/>
    <mergeCell ref="D20:I20"/>
    <mergeCell ref="D22:I22"/>
    <mergeCell ref="U4:Z4"/>
    <mergeCell ref="B8:Z8"/>
    <mergeCell ref="D16:I16"/>
    <mergeCell ref="E18:I18"/>
    <mergeCell ref="K22:Z26"/>
    <mergeCell ref="K18:Z19"/>
    <mergeCell ref="K20:Z21"/>
    <mergeCell ref="K13:O14"/>
    <mergeCell ref="P13:Z14"/>
  </mergeCells>
  <phoneticPr fontId="6"/>
  <conditionalFormatting sqref="K13">
    <cfRule type="containsBlanks" dxfId="98" priority="1">
      <formula>LEN(TRIM(K13))=0</formula>
    </cfRule>
  </conditionalFormatting>
  <conditionalFormatting sqref="U4:Z4 P13 K16:Z17 K20:Z21">
    <cfRule type="containsBlanks" dxfId="97" priority="2">
      <formula>LEN(TRIM(K4))=0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U4:V4 X4:Y4 K16:L16 N16:O16" xr:uid="{F8004364-D443-416A-B788-E93817A74B0B}">
      <formula1>1</formula1>
      <formula2>73051</formula2>
    </dataValidation>
    <dataValidation type="date" allowBlank="1" showInputMessage="1" showErrorMessage="1" error="「YYYY/MM/DD」形式で入力してください。_x000a_入力例：2020/06/06_x000a_表示は「令和2年6月6日」となります。" sqref="Z4 W4 P16 M16" xr:uid="{F8CEF680-F7ED-4711-9348-CB4962DD0D66}">
      <formula1>1</formula1>
      <formula2>73051</formula2>
    </dataValidation>
  </dataValidations>
  <printOptions horizontalCentered="1"/>
  <pageMargins left="0.78740157480314965" right="0.78740157480314965" top="0.98425196850393704" bottom="0.98425196850393704" header="0.51181102362204722" footer="0.51181102362204722"/>
  <pageSetup paperSize="9" fitToHeight="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597CD80-772E-4FCD-B951-F095C22864EE}">
          <x14:formula1>
            <xm:f>リスト!$J$4:$J$13</xm:f>
          </x14:formula1>
          <xm:sqref>K13:O14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BC0F-C7EE-458B-9B02-97A15B025F3C}">
  <sheetPr codeName="Sheet12">
    <tabColor theme="1"/>
    <pageSetUpPr fitToPage="1"/>
  </sheetPr>
  <dimension ref="A1:Y27"/>
  <sheetViews>
    <sheetView showGridLines="0" topLeftCell="A4" zoomScaleNormal="100" zoomScaleSheetLayoutView="95" workbookViewId="0">
      <selection activeCell="A3" sqref="A3"/>
    </sheetView>
  </sheetViews>
  <sheetFormatPr defaultColWidth="3" defaultRowHeight="13.5"/>
  <cols>
    <col min="1" max="16384" width="3" style="95"/>
  </cols>
  <sheetData>
    <row r="1" spans="1:25">
      <c r="A1" s="95" t="s">
        <v>144</v>
      </c>
    </row>
    <row r="2" spans="1:25"/>
    <row r="3" spans="1:25">
      <c r="S3" s="165" t="s">
        <v>145</v>
      </c>
      <c r="T3" s="825">
        <v>46113</v>
      </c>
      <c r="U3" s="825"/>
      <c r="V3" s="825"/>
      <c r="W3" s="825"/>
      <c r="X3" s="825"/>
      <c r="Y3" s="825"/>
    </row>
    <row r="7" spans="1:25" ht="30" customHeight="1">
      <c r="A7" s="826" t="s">
        <v>146</v>
      </c>
      <c r="B7" s="826"/>
      <c r="C7" s="826"/>
      <c r="D7" s="826"/>
      <c r="E7" s="826"/>
      <c r="F7" s="826"/>
      <c r="G7" s="826"/>
      <c r="H7" s="826"/>
      <c r="I7" s="826"/>
      <c r="J7" s="826"/>
      <c r="K7" s="826"/>
      <c r="L7" s="826"/>
      <c r="M7" s="826"/>
      <c r="N7" s="826"/>
      <c r="O7" s="826"/>
      <c r="P7" s="826"/>
      <c r="Q7" s="826"/>
      <c r="R7" s="826"/>
      <c r="S7" s="826"/>
      <c r="T7" s="826"/>
      <c r="U7" s="826"/>
      <c r="V7" s="826"/>
      <c r="W7" s="826"/>
      <c r="X7" s="826"/>
      <c r="Y7" s="826"/>
    </row>
    <row r="12" spans="1:25" ht="12.95" customHeight="1">
      <c r="A12" s="95" t="s">
        <v>147</v>
      </c>
      <c r="F12" s="166"/>
      <c r="G12" s="166"/>
      <c r="H12" s="166"/>
      <c r="I12" s="829" t="s">
        <v>153</v>
      </c>
      <c r="J12" s="829"/>
      <c r="K12" s="829"/>
      <c r="L12" s="829"/>
      <c r="M12" s="829"/>
      <c r="N12" s="236" t="s">
        <v>154</v>
      </c>
      <c r="O12" s="236"/>
      <c r="P12" s="236"/>
      <c r="Q12" s="236"/>
      <c r="R12" s="236"/>
      <c r="S12" s="236"/>
      <c r="T12" s="236"/>
      <c r="U12" s="236"/>
      <c r="V12" s="236"/>
      <c r="W12" s="236"/>
      <c r="X12" s="236"/>
    </row>
    <row r="13" spans="1:25">
      <c r="I13" s="829"/>
      <c r="J13" s="829"/>
      <c r="K13" s="829"/>
      <c r="L13" s="829"/>
      <c r="M13" s="829"/>
      <c r="N13" s="237"/>
    </row>
    <row r="15" spans="1:25" ht="27" customHeight="1">
      <c r="C15" s="820" t="s">
        <v>148</v>
      </c>
      <c r="D15" s="820"/>
      <c r="E15" s="820"/>
      <c r="F15" s="820"/>
      <c r="G15" s="820"/>
      <c r="H15" s="820"/>
      <c r="I15" s="821" t="s">
        <v>155</v>
      </c>
      <c r="J15" s="821"/>
      <c r="K15" s="821"/>
      <c r="L15" s="821"/>
      <c r="M15" s="821"/>
      <c r="N15" s="821"/>
      <c r="O15" s="821"/>
      <c r="P15" s="821"/>
      <c r="Q15" s="821"/>
      <c r="R15" s="821"/>
      <c r="S15" s="821"/>
      <c r="T15" s="821"/>
      <c r="U15" s="821"/>
      <c r="V15" s="821"/>
      <c r="W15" s="821"/>
      <c r="X15" s="821"/>
    </row>
    <row r="16" spans="1:25" ht="27" customHeight="1">
      <c r="C16" s="167"/>
      <c r="D16" s="167"/>
      <c r="E16" s="167"/>
      <c r="F16" s="167"/>
      <c r="G16" s="167"/>
      <c r="H16" s="167"/>
      <c r="I16" s="821"/>
      <c r="J16" s="821"/>
      <c r="K16" s="821"/>
      <c r="L16" s="821"/>
      <c r="M16" s="821"/>
      <c r="N16" s="821"/>
      <c r="O16" s="821"/>
      <c r="P16" s="821"/>
      <c r="Q16" s="821"/>
      <c r="R16" s="821"/>
      <c r="S16" s="821"/>
      <c r="T16" s="821"/>
      <c r="U16" s="821"/>
      <c r="V16" s="821"/>
      <c r="W16" s="821"/>
      <c r="X16" s="821"/>
    </row>
    <row r="17" spans="1:24" ht="27" customHeight="1">
      <c r="C17" s="167"/>
      <c r="D17" s="827" t="s">
        <v>156</v>
      </c>
      <c r="E17" s="827"/>
      <c r="F17" s="827"/>
      <c r="G17" s="827"/>
      <c r="H17" s="827"/>
      <c r="I17" s="828"/>
      <c r="J17" s="828"/>
      <c r="K17" s="828"/>
      <c r="L17" s="828"/>
      <c r="M17" s="828"/>
      <c r="N17" s="828"/>
      <c r="O17" s="828"/>
      <c r="P17" s="828"/>
      <c r="Q17" s="828"/>
      <c r="R17" s="828"/>
      <c r="S17" s="828"/>
      <c r="T17" s="828"/>
      <c r="U17" s="828"/>
      <c r="V17" s="828"/>
      <c r="W17" s="828"/>
      <c r="X17" s="828"/>
    </row>
    <row r="18" spans="1:24" ht="27" customHeight="1">
      <c r="C18" s="167"/>
      <c r="D18" s="167"/>
      <c r="E18" s="167"/>
      <c r="F18" s="167"/>
      <c r="G18" s="167"/>
      <c r="H18" s="167"/>
      <c r="I18" s="828"/>
      <c r="J18" s="828"/>
      <c r="K18" s="828"/>
      <c r="L18" s="828"/>
      <c r="M18" s="828"/>
      <c r="N18" s="828"/>
      <c r="O18" s="828"/>
      <c r="P18" s="828"/>
      <c r="Q18" s="828"/>
      <c r="R18" s="828"/>
      <c r="S18" s="828"/>
      <c r="T18" s="828"/>
      <c r="U18" s="828"/>
      <c r="V18" s="828"/>
      <c r="W18" s="828"/>
      <c r="X18" s="828"/>
    </row>
    <row r="19" spans="1:24" ht="27" customHeight="1">
      <c r="C19" s="820" t="s">
        <v>150</v>
      </c>
      <c r="D19" s="820"/>
      <c r="E19" s="820"/>
      <c r="F19" s="820"/>
      <c r="G19" s="820"/>
      <c r="H19" s="820"/>
      <c r="I19" s="821" t="s">
        <v>157</v>
      </c>
      <c r="J19" s="821"/>
      <c r="K19" s="821"/>
      <c r="L19" s="821"/>
      <c r="M19" s="821"/>
      <c r="N19" s="821"/>
      <c r="O19" s="821"/>
      <c r="P19" s="821"/>
      <c r="Q19" s="821"/>
      <c r="R19" s="821"/>
      <c r="S19" s="821"/>
      <c r="T19" s="821"/>
      <c r="U19" s="821"/>
      <c r="V19" s="821"/>
      <c r="W19" s="821"/>
      <c r="X19" s="821"/>
    </row>
    <row r="20" spans="1:24" ht="27" customHeight="1">
      <c r="C20" s="167"/>
      <c r="D20" s="167"/>
      <c r="E20" s="167"/>
      <c r="F20" s="167"/>
      <c r="G20" s="167"/>
      <c r="H20" s="167"/>
      <c r="I20" s="821"/>
      <c r="J20" s="821"/>
      <c r="K20" s="821"/>
      <c r="L20" s="821"/>
      <c r="M20" s="821"/>
      <c r="N20" s="821"/>
      <c r="O20" s="821"/>
      <c r="P20" s="821"/>
      <c r="Q20" s="821"/>
      <c r="R20" s="821"/>
      <c r="S20" s="821"/>
      <c r="T20" s="821"/>
      <c r="U20" s="821"/>
      <c r="V20" s="821"/>
      <c r="W20" s="821"/>
      <c r="X20" s="821"/>
    </row>
    <row r="21" spans="1:24" ht="30" customHeight="1">
      <c r="C21" s="822" t="s">
        <v>151</v>
      </c>
      <c r="D21" s="822"/>
      <c r="E21" s="822"/>
      <c r="F21" s="822"/>
      <c r="G21" s="822"/>
      <c r="H21" s="822"/>
      <c r="I21" s="823"/>
      <c r="J21" s="824"/>
      <c r="K21" s="824"/>
      <c r="L21" s="824"/>
      <c r="M21" s="824"/>
      <c r="N21" s="824"/>
      <c r="O21" s="824"/>
      <c r="P21" s="824"/>
      <c r="Q21" s="824"/>
      <c r="R21" s="824"/>
      <c r="S21" s="824"/>
      <c r="T21" s="824"/>
      <c r="U21" s="824"/>
      <c r="V21" s="824"/>
      <c r="W21" s="824"/>
      <c r="X21" s="824"/>
    </row>
    <row r="22" spans="1:24" ht="30" customHeight="1">
      <c r="C22" s="165"/>
      <c r="D22" s="165"/>
      <c r="E22" s="165"/>
      <c r="F22" s="165"/>
      <c r="G22" s="165"/>
      <c r="H22" s="165"/>
      <c r="I22" s="824"/>
      <c r="J22" s="824"/>
      <c r="K22" s="824"/>
      <c r="L22" s="824"/>
      <c r="M22" s="824"/>
      <c r="N22" s="824"/>
      <c r="O22" s="824"/>
      <c r="P22" s="824"/>
      <c r="Q22" s="824"/>
      <c r="R22" s="824"/>
      <c r="S22" s="824"/>
      <c r="T22" s="824"/>
      <c r="U22" s="824"/>
      <c r="V22" s="824"/>
      <c r="W22" s="824"/>
      <c r="X22" s="824"/>
    </row>
    <row r="23" spans="1:24" ht="30" customHeight="1">
      <c r="C23" s="165"/>
      <c r="D23" s="165"/>
      <c r="E23" s="165"/>
      <c r="F23" s="165"/>
      <c r="G23" s="165"/>
      <c r="H23" s="165"/>
      <c r="I23" s="824"/>
      <c r="J23" s="824"/>
      <c r="K23" s="824"/>
      <c r="L23" s="824"/>
      <c r="M23" s="824"/>
      <c r="N23" s="824"/>
      <c r="O23" s="824"/>
      <c r="P23" s="824"/>
      <c r="Q23" s="824"/>
      <c r="R23" s="824"/>
      <c r="S23" s="824"/>
      <c r="T23" s="824"/>
      <c r="U23" s="824"/>
      <c r="V23" s="824"/>
      <c r="W23" s="824"/>
      <c r="X23" s="824"/>
    </row>
    <row r="24" spans="1:24" ht="30" customHeight="1">
      <c r="C24" s="165"/>
      <c r="D24" s="165"/>
      <c r="E24" s="165"/>
      <c r="F24" s="165"/>
      <c r="G24" s="165"/>
      <c r="H24" s="165"/>
      <c r="I24" s="824"/>
      <c r="J24" s="824"/>
      <c r="K24" s="824"/>
      <c r="L24" s="824"/>
      <c r="M24" s="824"/>
      <c r="N24" s="824"/>
      <c r="O24" s="824"/>
      <c r="P24" s="824"/>
      <c r="Q24" s="824"/>
      <c r="R24" s="824"/>
      <c r="S24" s="824"/>
      <c r="T24" s="824"/>
      <c r="U24" s="824"/>
      <c r="V24" s="824"/>
      <c r="W24" s="824"/>
      <c r="X24" s="824"/>
    </row>
    <row r="25" spans="1:24" ht="30" customHeight="1">
      <c r="C25" s="165"/>
      <c r="D25" s="165"/>
      <c r="E25" s="165"/>
      <c r="F25" s="165"/>
      <c r="G25" s="165"/>
      <c r="H25" s="165"/>
      <c r="I25" s="824"/>
      <c r="J25" s="824"/>
      <c r="K25" s="824"/>
      <c r="L25" s="824"/>
      <c r="M25" s="824"/>
      <c r="N25" s="824"/>
      <c r="O25" s="824"/>
      <c r="P25" s="824"/>
      <c r="Q25" s="824"/>
      <c r="R25" s="824"/>
      <c r="S25" s="824"/>
      <c r="T25" s="824"/>
      <c r="U25" s="824"/>
      <c r="V25" s="824"/>
      <c r="W25" s="824"/>
      <c r="X25" s="824"/>
    </row>
    <row r="26" spans="1:24" ht="30" customHeight="1">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row>
    <row r="27" spans="1:24" ht="30" customHeight="1">
      <c r="M27" s="95" t="s">
        <v>152</v>
      </c>
    </row>
  </sheetData>
  <mergeCells count="11">
    <mergeCell ref="C19:H19"/>
    <mergeCell ref="I19:X20"/>
    <mergeCell ref="C21:H21"/>
    <mergeCell ref="I21:X25"/>
    <mergeCell ref="T3:Y3"/>
    <mergeCell ref="A7:Y7"/>
    <mergeCell ref="C15:H15"/>
    <mergeCell ref="I15:X16"/>
    <mergeCell ref="D17:H17"/>
    <mergeCell ref="I17:X18"/>
    <mergeCell ref="I12:M13"/>
  </mergeCells>
  <phoneticPr fontId="6"/>
  <printOptions horizontalCentered="1" verticalCentered="1"/>
  <pageMargins left="0.78740157480314965" right="0.78740157480314965" top="0.78740157480314965" bottom="0.78740157480314965" header="0.31496062992125984" footer="0.31496062992125984"/>
  <pageSetup paperSize="9" orientation="portrait" cellComments="asDisplayed"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229F-1197-45DF-A399-E60429D56675}">
  <sheetPr codeName="Sheet13">
    <tabColor theme="5" tint="0.39997558519241921"/>
    <pageSetUpPr fitToPage="1"/>
  </sheetPr>
  <dimension ref="A1:AW40"/>
  <sheetViews>
    <sheetView showGridLines="0" view="pageBreakPreview" topLeftCell="M1" zoomScaleNormal="95" zoomScaleSheetLayoutView="100" workbookViewId="0">
      <selection activeCell="A3" sqref="A3"/>
    </sheetView>
  </sheetViews>
  <sheetFormatPr defaultColWidth="2.125" defaultRowHeight="18.75"/>
  <cols>
    <col min="1" max="1" width="39.375" style="47" customWidth="1"/>
    <col min="2" max="10" width="2.125" style="17" customWidth="1"/>
    <col min="11" max="52" width="2.625" style="17" customWidth="1"/>
    <col min="53" max="16384" width="2.125" style="17"/>
  </cols>
  <sheetData>
    <row r="1" spans="1:49" s="38" customFormat="1" ht="33">
      <c r="A1" s="48"/>
      <c r="B1" s="772"/>
      <c r="C1" s="772"/>
      <c r="D1" s="772"/>
      <c r="E1" s="772"/>
      <c r="F1" s="772"/>
      <c r="G1" s="772"/>
      <c r="H1" s="772"/>
      <c r="I1" s="772"/>
      <c r="J1" s="772"/>
      <c r="K1" s="772"/>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c r="AR1" s="791"/>
      <c r="AS1" s="791"/>
      <c r="AT1" s="791"/>
      <c r="AU1" s="791"/>
      <c r="AW1" s="202" t="s">
        <v>95</v>
      </c>
    </row>
    <row r="2" spans="1:49" ht="13.5" customHeight="1">
      <c r="B2" s="16" t="s">
        <v>158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row>
    <row r="3" spans="1:49" ht="26.1" customHeight="1">
      <c r="B3" s="816" t="s">
        <v>159</v>
      </c>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row>
    <row r="4" spans="1:49" ht="13.5" customHeight="1">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2" t="s">
        <v>127</v>
      </c>
      <c r="AN4" s="832" t="str">
        <f>IF(基本情報入力!$J$7="","",基本情報入力!$J$7)</f>
        <v/>
      </c>
      <c r="AO4" s="832"/>
      <c r="AP4" s="832"/>
      <c r="AQ4" s="832"/>
      <c r="AR4" s="832"/>
      <c r="AS4" s="832"/>
      <c r="AT4" s="832"/>
    </row>
    <row r="5" spans="1:49" ht="13.5" customHeight="1">
      <c r="B5" s="834" t="str">
        <f>IF(基本情報入力!$J$6="","",基本情報入力!$J$6)</f>
        <v/>
      </c>
      <c r="C5" s="834"/>
      <c r="D5" s="834"/>
      <c r="E5" s="834"/>
      <c r="F5" s="834"/>
      <c r="G5" s="834"/>
      <c r="H5" s="834"/>
      <c r="I5" s="834"/>
      <c r="J5" s="834"/>
      <c r="K5" s="834"/>
      <c r="L5" s="834"/>
      <c r="M5" s="34"/>
      <c r="N5" s="836" t="s">
        <v>96</v>
      </c>
      <c r="O5" s="83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row>
    <row r="6" spans="1:49" ht="13.5" customHeight="1">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9" ht="13.5" customHeight="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8"/>
      <c r="AE7" s="16"/>
      <c r="AF7" s="19"/>
      <c r="AG7" s="19"/>
      <c r="AH7" s="833"/>
      <c r="AI7" s="833"/>
      <c r="AJ7" s="833"/>
      <c r="AK7" s="833"/>
      <c r="AL7" s="833"/>
      <c r="AM7" s="833"/>
      <c r="AN7" s="833"/>
      <c r="AO7" s="833"/>
      <c r="AP7" s="833"/>
      <c r="AQ7" s="833"/>
      <c r="AR7" s="833"/>
      <c r="AS7" s="833"/>
      <c r="AT7" s="833"/>
    </row>
    <row r="8" spans="1:49" ht="17.100000000000001" customHeight="1">
      <c r="B8" s="830" t="s">
        <v>160</v>
      </c>
      <c r="C8" s="830"/>
      <c r="D8" s="830"/>
      <c r="E8" s="835" t="str">
        <f>IF(基本情報入力!$J$4="","",基本情報入力!$J$4)</f>
        <v/>
      </c>
      <c r="F8" s="835"/>
      <c r="G8" s="835"/>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3"/>
      <c r="AI8" s="833"/>
      <c r="AJ8" s="833"/>
      <c r="AK8" s="833"/>
      <c r="AL8" s="833"/>
      <c r="AM8" s="833"/>
      <c r="AN8" s="833"/>
      <c r="AO8" s="833"/>
      <c r="AP8" s="833"/>
      <c r="AQ8" s="833"/>
      <c r="AR8" s="833"/>
      <c r="AS8" s="833"/>
      <c r="AT8" s="833"/>
    </row>
    <row r="9" spans="1:49" ht="17.100000000000001" customHeight="1">
      <c r="B9" s="830" t="s">
        <v>161</v>
      </c>
      <c r="C9" s="830"/>
      <c r="D9" s="830"/>
      <c r="E9" s="16" t="s">
        <v>162</v>
      </c>
      <c r="F9" s="831" t="s">
        <v>163</v>
      </c>
      <c r="G9" s="831"/>
      <c r="H9" s="831"/>
      <c r="I9" s="831"/>
      <c r="J9" s="831"/>
      <c r="K9" s="831"/>
      <c r="L9" s="831"/>
      <c r="M9" s="16"/>
      <c r="N9" s="16" t="s">
        <v>164</v>
      </c>
      <c r="O9" s="831" t="s">
        <v>163</v>
      </c>
      <c r="P9" s="831"/>
      <c r="Q9" s="831"/>
      <c r="R9" s="831"/>
      <c r="S9" s="831"/>
      <c r="T9" s="831"/>
      <c r="U9" s="831"/>
      <c r="V9" s="16"/>
      <c r="W9" s="16"/>
      <c r="X9" s="16"/>
      <c r="Y9" s="16"/>
      <c r="Z9" s="16"/>
      <c r="AA9" s="16"/>
      <c r="AB9" s="16"/>
      <c r="AC9" s="16"/>
      <c r="AD9" s="16"/>
      <c r="AE9" s="16"/>
      <c r="AF9" s="19"/>
      <c r="AG9" s="19" t="s">
        <v>128</v>
      </c>
      <c r="AH9" s="20"/>
      <c r="AI9" s="834" t="str">
        <f>IF(基本情報入力!$J$9="","",IF(基本情報入力!$J$9=リスト!$D$5,基本情報入力!$J$10,基本情報入力!$J$13))</f>
        <v/>
      </c>
      <c r="AJ9" s="834"/>
      <c r="AK9" s="834"/>
      <c r="AL9" s="834"/>
      <c r="AM9" s="834"/>
      <c r="AN9" s="834"/>
      <c r="AO9" s="834"/>
      <c r="AP9" s="834"/>
      <c r="AQ9" s="834"/>
      <c r="AR9" s="834"/>
      <c r="AS9" s="834"/>
      <c r="AT9" s="834"/>
    </row>
    <row r="10" spans="1:49" ht="3.95" customHeight="1">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834"/>
      <c r="AJ10" s="834"/>
      <c r="AK10" s="834"/>
      <c r="AL10" s="834"/>
      <c r="AM10" s="834"/>
      <c r="AN10" s="834"/>
      <c r="AO10" s="834"/>
      <c r="AP10" s="834"/>
      <c r="AQ10" s="834"/>
      <c r="AR10" s="834"/>
      <c r="AS10" s="834"/>
      <c r="AT10" s="834"/>
    </row>
    <row r="11" spans="1:49" ht="3.95"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837"/>
      <c r="AJ11" s="837"/>
      <c r="AK11" s="837"/>
      <c r="AL11" s="837"/>
      <c r="AM11" s="837"/>
      <c r="AN11" s="837"/>
      <c r="AO11" s="837"/>
      <c r="AP11" s="837"/>
      <c r="AQ11" s="837"/>
      <c r="AR11" s="837"/>
      <c r="AS11" s="837"/>
      <c r="AT11" s="837"/>
    </row>
    <row r="12" spans="1:49" ht="13.5" customHeight="1">
      <c r="B12" s="21"/>
      <c r="C12" s="22"/>
      <c r="D12" s="22"/>
      <c r="E12" s="22"/>
      <c r="F12" s="22"/>
      <c r="G12" s="22"/>
      <c r="H12" s="22"/>
      <c r="I12" s="851" t="s">
        <v>165</v>
      </c>
      <c r="J12" s="838"/>
      <c r="K12" s="845"/>
      <c r="L12" s="846"/>
      <c r="M12" s="846"/>
      <c r="N12" s="846"/>
      <c r="O12" s="847"/>
      <c r="P12" s="838" t="s">
        <v>165</v>
      </c>
      <c r="Q12" s="845"/>
      <c r="R12" s="846"/>
      <c r="S12" s="846"/>
      <c r="T12" s="846"/>
      <c r="U12" s="847"/>
      <c r="V12" s="838" t="s">
        <v>165</v>
      </c>
      <c r="W12" s="845"/>
      <c r="X12" s="846"/>
      <c r="Y12" s="846"/>
      <c r="Z12" s="846"/>
      <c r="AA12" s="847"/>
      <c r="AB12" s="838" t="s">
        <v>165</v>
      </c>
      <c r="AC12" s="845"/>
      <c r="AD12" s="846"/>
      <c r="AE12" s="846"/>
      <c r="AF12" s="846"/>
      <c r="AG12" s="847"/>
      <c r="AH12" s="838" t="s">
        <v>165</v>
      </c>
      <c r="AI12" s="845"/>
      <c r="AJ12" s="846"/>
      <c r="AK12" s="846"/>
      <c r="AL12" s="846"/>
      <c r="AM12" s="847"/>
      <c r="AN12" s="838" t="s">
        <v>165</v>
      </c>
      <c r="AO12" s="845"/>
      <c r="AP12" s="846"/>
      <c r="AQ12" s="846"/>
      <c r="AR12" s="846"/>
      <c r="AS12" s="847"/>
      <c r="AT12" s="838" t="s">
        <v>165</v>
      </c>
    </row>
    <row r="13" spans="1:49" ht="13.5" customHeight="1">
      <c r="B13" s="23"/>
      <c r="C13" s="16"/>
      <c r="D13" s="16"/>
      <c r="E13" s="16"/>
      <c r="F13" s="16"/>
      <c r="G13" s="16"/>
      <c r="H13" s="16"/>
      <c r="I13" s="830"/>
      <c r="J13" s="852"/>
      <c r="K13" s="848"/>
      <c r="L13" s="849"/>
      <c r="M13" s="849"/>
      <c r="N13" s="849"/>
      <c r="O13" s="850"/>
      <c r="P13" s="839"/>
      <c r="Q13" s="848"/>
      <c r="R13" s="849"/>
      <c r="S13" s="849"/>
      <c r="T13" s="849"/>
      <c r="U13" s="850"/>
      <c r="V13" s="839"/>
      <c r="W13" s="848"/>
      <c r="X13" s="849"/>
      <c r="Y13" s="849"/>
      <c r="Z13" s="849"/>
      <c r="AA13" s="850"/>
      <c r="AB13" s="839"/>
      <c r="AC13" s="848"/>
      <c r="AD13" s="849"/>
      <c r="AE13" s="849"/>
      <c r="AF13" s="849"/>
      <c r="AG13" s="850"/>
      <c r="AH13" s="839"/>
      <c r="AI13" s="848"/>
      <c r="AJ13" s="849"/>
      <c r="AK13" s="849"/>
      <c r="AL13" s="849"/>
      <c r="AM13" s="850"/>
      <c r="AN13" s="839"/>
      <c r="AO13" s="848"/>
      <c r="AP13" s="849"/>
      <c r="AQ13" s="849"/>
      <c r="AR13" s="849"/>
      <c r="AS13" s="850"/>
      <c r="AT13" s="839"/>
    </row>
    <row r="14" spans="1:49" ht="13.5" customHeight="1">
      <c r="B14" s="23"/>
      <c r="C14" s="16"/>
      <c r="D14" s="16"/>
      <c r="E14" s="16"/>
      <c r="F14" s="16"/>
      <c r="G14" s="16"/>
      <c r="H14" s="16"/>
      <c r="I14" s="840" t="s">
        <v>166</v>
      </c>
      <c r="J14" s="841"/>
      <c r="K14" s="844">
        <v>1</v>
      </c>
      <c r="L14" s="844"/>
      <c r="M14" s="844">
        <v>11</v>
      </c>
      <c r="N14" s="844"/>
      <c r="O14" s="844">
        <v>21</v>
      </c>
      <c r="P14" s="844"/>
      <c r="Q14" s="844">
        <v>1</v>
      </c>
      <c r="R14" s="844"/>
      <c r="S14" s="844">
        <v>11</v>
      </c>
      <c r="T14" s="844"/>
      <c r="U14" s="844">
        <v>21</v>
      </c>
      <c r="V14" s="844"/>
      <c r="W14" s="844">
        <v>1</v>
      </c>
      <c r="X14" s="844"/>
      <c r="Y14" s="844">
        <v>11</v>
      </c>
      <c r="Z14" s="844"/>
      <c r="AA14" s="844">
        <v>21</v>
      </c>
      <c r="AB14" s="844"/>
      <c r="AC14" s="844">
        <v>1</v>
      </c>
      <c r="AD14" s="844"/>
      <c r="AE14" s="844">
        <v>11</v>
      </c>
      <c r="AF14" s="844"/>
      <c r="AG14" s="844">
        <v>21</v>
      </c>
      <c r="AH14" s="844"/>
      <c r="AI14" s="844">
        <v>1</v>
      </c>
      <c r="AJ14" s="844"/>
      <c r="AK14" s="844">
        <v>11</v>
      </c>
      <c r="AL14" s="844"/>
      <c r="AM14" s="844">
        <v>21</v>
      </c>
      <c r="AN14" s="844"/>
      <c r="AO14" s="844">
        <v>1</v>
      </c>
      <c r="AP14" s="844"/>
      <c r="AQ14" s="844">
        <v>11</v>
      </c>
      <c r="AR14" s="844"/>
      <c r="AS14" s="844">
        <v>21</v>
      </c>
      <c r="AT14" s="844"/>
    </row>
    <row r="15" spans="1:49" ht="13.5" customHeight="1">
      <c r="B15" s="24"/>
      <c r="C15" s="25" t="s">
        <v>167</v>
      </c>
      <c r="D15" s="25"/>
      <c r="E15" s="25"/>
      <c r="F15" s="25"/>
      <c r="G15" s="25"/>
      <c r="H15" s="25"/>
      <c r="I15" s="842"/>
      <c r="J15" s="843"/>
      <c r="K15" s="844"/>
      <c r="L15" s="844"/>
      <c r="M15" s="844"/>
      <c r="N15" s="844"/>
      <c r="O15" s="844"/>
      <c r="P15" s="844"/>
      <c r="Q15" s="844"/>
      <c r="R15" s="844"/>
      <c r="S15" s="844"/>
      <c r="T15" s="844"/>
      <c r="U15" s="844"/>
      <c r="V15" s="844"/>
      <c r="W15" s="844"/>
      <c r="X15" s="844"/>
      <c r="Y15" s="844"/>
      <c r="Z15" s="844"/>
      <c r="AA15" s="844"/>
      <c r="AB15" s="844"/>
      <c r="AC15" s="844"/>
      <c r="AD15" s="844"/>
      <c r="AE15" s="844"/>
      <c r="AF15" s="844"/>
      <c r="AG15" s="844"/>
      <c r="AH15" s="844"/>
      <c r="AI15" s="844"/>
      <c r="AJ15" s="844"/>
      <c r="AK15" s="844"/>
      <c r="AL15" s="844"/>
      <c r="AM15" s="844"/>
      <c r="AN15" s="844"/>
      <c r="AO15" s="844"/>
      <c r="AP15" s="844"/>
      <c r="AQ15" s="844"/>
      <c r="AR15" s="844"/>
      <c r="AS15" s="844"/>
      <c r="AT15" s="844"/>
    </row>
    <row r="16" spans="1:49" ht="13.5" customHeight="1">
      <c r="B16" s="853"/>
      <c r="C16" s="854"/>
      <c r="D16" s="854"/>
      <c r="E16" s="854"/>
      <c r="F16" s="854"/>
      <c r="G16" s="854"/>
      <c r="H16" s="854"/>
      <c r="I16" s="854"/>
      <c r="J16" s="855"/>
      <c r="K16" s="859"/>
      <c r="L16" s="860"/>
      <c r="M16" s="859"/>
      <c r="N16" s="860"/>
      <c r="O16" s="859"/>
      <c r="P16" s="860"/>
      <c r="Q16" s="859"/>
      <c r="R16" s="860"/>
      <c r="S16" s="859"/>
      <c r="T16" s="860"/>
      <c r="U16" s="859"/>
      <c r="V16" s="860"/>
      <c r="W16" s="859"/>
      <c r="X16" s="860"/>
      <c r="Y16" s="859"/>
      <c r="Z16" s="860"/>
      <c r="AA16" s="859"/>
      <c r="AB16" s="860"/>
      <c r="AC16" s="859"/>
      <c r="AD16" s="860"/>
      <c r="AE16" s="859"/>
      <c r="AF16" s="860"/>
      <c r="AG16" s="859"/>
      <c r="AH16" s="860"/>
      <c r="AI16" s="859"/>
      <c r="AJ16" s="860"/>
      <c r="AK16" s="859"/>
      <c r="AL16" s="860"/>
      <c r="AM16" s="863"/>
      <c r="AN16" s="863"/>
      <c r="AO16" s="863"/>
      <c r="AP16" s="863"/>
      <c r="AQ16" s="863"/>
      <c r="AR16" s="863"/>
      <c r="AS16" s="863"/>
      <c r="AT16" s="863"/>
    </row>
    <row r="17" spans="2:46" ht="13.5" customHeight="1">
      <c r="B17" s="856"/>
      <c r="C17" s="857"/>
      <c r="D17" s="857"/>
      <c r="E17" s="857"/>
      <c r="F17" s="857"/>
      <c r="G17" s="857"/>
      <c r="H17" s="857"/>
      <c r="I17" s="857"/>
      <c r="J17" s="858"/>
      <c r="K17" s="861"/>
      <c r="L17" s="862"/>
      <c r="M17" s="861"/>
      <c r="N17" s="862"/>
      <c r="O17" s="861"/>
      <c r="P17" s="862"/>
      <c r="Q17" s="861"/>
      <c r="R17" s="862"/>
      <c r="S17" s="861"/>
      <c r="T17" s="862"/>
      <c r="U17" s="861"/>
      <c r="V17" s="862"/>
      <c r="W17" s="861"/>
      <c r="X17" s="862"/>
      <c r="Y17" s="861"/>
      <c r="Z17" s="862"/>
      <c r="AA17" s="861"/>
      <c r="AB17" s="862"/>
      <c r="AC17" s="861"/>
      <c r="AD17" s="862"/>
      <c r="AE17" s="861"/>
      <c r="AF17" s="862"/>
      <c r="AG17" s="861"/>
      <c r="AH17" s="862"/>
      <c r="AI17" s="861"/>
      <c r="AJ17" s="862"/>
      <c r="AK17" s="861"/>
      <c r="AL17" s="862"/>
      <c r="AM17" s="863"/>
      <c r="AN17" s="863"/>
      <c r="AO17" s="863"/>
      <c r="AP17" s="863"/>
      <c r="AQ17" s="863"/>
      <c r="AR17" s="863"/>
      <c r="AS17" s="863"/>
      <c r="AT17" s="863"/>
    </row>
    <row r="18" spans="2:46" ht="13.5" customHeight="1">
      <c r="B18" s="853"/>
      <c r="C18" s="854"/>
      <c r="D18" s="854"/>
      <c r="E18" s="854"/>
      <c r="F18" s="854"/>
      <c r="G18" s="854"/>
      <c r="H18" s="854"/>
      <c r="I18" s="854"/>
      <c r="J18" s="855"/>
      <c r="K18" s="859"/>
      <c r="L18" s="860"/>
      <c r="M18" s="859"/>
      <c r="N18" s="860"/>
      <c r="O18" s="859"/>
      <c r="P18" s="860"/>
      <c r="Q18" s="859"/>
      <c r="R18" s="860"/>
      <c r="S18" s="859"/>
      <c r="T18" s="860"/>
      <c r="U18" s="859"/>
      <c r="V18" s="860"/>
      <c r="W18" s="859"/>
      <c r="X18" s="860"/>
      <c r="Y18" s="859"/>
      <c r="Z18" s="860"/>
      <c r="AA18" s="859"/>
      <c r="AB18" s="860"/>
      <c r="AC18" s="859"/>
      <c r="AD18" s="860"/>
      <c r="AE18" s="859"/>
      <c r="AF18" s="860"/>
      <c r="AG18" s="859"/>
      <c r="AH18" s="860"/>
      <c r="AI18" s="859"/>
      <c r="AJ18" s="860"/>
      <c r="AK18" s="859"/>
      <c r="AL18" s="860"/>
      <c r="AM18" s="863"/>
      <c r="AN18" s="863"/>
      <c r="AO18" s="863"/>
      <c r="AP18" s="863"/>
      <c r="AQ18" s="863"/>
      <c r="AR18" s="863"/>
      <c r="AS18" s="863"/>
      <c r="AT18" s="863"/>
    </row>
    <row r="19" spans="2:46" ht="13.5" customHeight="1">
      <c r="B19" s="856"/>
      <c r="C19" s="857"/>
      <c r="D19" s="857"/>
      <c r="E19" s="857"/>
      <c r="F19" s="857"/>
      <c r="G19" s="857"/>
      <c r="H19" s="857"/>
      <c r="I19" s="857"/>
      <c r="J19" s="858"/>
      <c r="K19" s="861"/>
      <c r="L19" s="862"/>
      <c r="M19" s="861"/>
      <c r="N19" s="862"/>
      <c r="O19" s="861"/>
      <c r="P19" s="862"/>
      <c r="Q19" s="861"/>
      <c r="R19" s="862"/>
      <c r="S19" s="861"/>
      <c r="T19" s="862"/>
      <c r="U19" s="861"/>
      <c r="V19" s="862"/>
      <c r="W19" s="861"/>
      <c r="X19" s="862"/>
      <c r="Y19" s="861"/>
      <c r="Z19" s="862"/>
      <c r="AA19" s="861"/>
      <c r="AB19" s="862"/>
      <c r="AC19" s="861"/>
      <c r="AD19" s="862"/>
      <c r="AE19" s="861"/>
      <c r="AF19" s="862"/>
      <c r="AG19" s="861"/>
      <c r="AH19" s="862"/>
      <c r="AI19" s="861"/>
      <c r="AJ19" s="862"/>
      <c r="AK19" s="861"/>
      <c r="AL19" s="862"/>
      <c r="AM19" s="863"/>
      <c r="AN19" s="863"/>
      <c r="AO19" s="863"/>
      <c r="AP19" s="863"/>
      <c r="AQ19" s="863"/>
      <c r="AR19" s="863"/>
      <c r="AS19" s="863"/>
      <c r="AT19" s="863"/>
    </row>
    <row r="20" spans="2:46" ht="13.5" customHeight="1">
      <c r="B20" s="853"/>
      <c r="C20" s="854"/>
      <c r="D20" s="854"/>
      <c r="E20" s="854"/>
      <c r="F20" s="854"/>
      <c r="G20" s="854"/>
      <c r="H20" s="854"/>
      <c r="I20" s="854"/>
      <c r="J20" s="855"/>
      <c r="K20" s="859"/>
      <c r="L20" s="860"/>
      <c r="M20" s="859"/>
      <c r="N20" s="860"/>
      <c r="O20" s="859"/>
      <c r="P20" s="860"/>
      <c r="Q20" s="859"/>
      <c r="R20" s="860"/>
      <c r="S20" s="859"/>
      <c r="T20" s="860"/>
      <c r="U20" s="859"/>
      <c r="V20" s="860"/>
      <c r="W20" s="859"/>
      <c r="X20" s="860"/>
      <c r="Y20" s="859"/>
      <c r="Z20" s="860"/>
      <c r="AA20" s="859"/>
      <c r="AB20" s="860"/>
      <c r="AC20" s="859"/>
      <c r="AD20" s="860"/>
      <c r="AE20" s="859"/>
      <c r="AF20" s="860"/>
      <c r="AG20" s="859"/>
      <c r="AH20" s="860"/>
      <c r="AI20" s="859"/>
      <c r="AJ20" s="860"/>
      <c r="AK20" s="859"/>
      <c r="AL20" s="860"/>
      <c r="AM20" s="863"/>
      <c r="AN20" s="863"/>
      <c r="AO20" s="863"/>
      <c r="AP20" s="863"/>
      <c r="AQ20" s="863"/>
      <c r="AR20" s="863"/>
      <c r="AS20" s="863"/>
      <c r="AT20" s="863"/>
    </row>
    <row r="21" spans="2:46" ht="13.5" customHeight="1">
      <c r="B21" s="856"/>
      <c r="C21" s="864"/>
      <c r="D21" s="864"/>
      <c r="E21" s="864"/>
      <c r="F21" s="864"/>
      <c r="G21" s="864"/>
      <c r="H21" s="864"/>
      <c r="I21" s="864"/>
      <c r="J21" s="865"/>
      <c r="K21" s="863"/>
      <c r="L21" s="863"/>
      <c r="M21" s="863"/>
      <c r="N21" s="863"/>
      <c r="O21" s="863"/>
      <c r="P21" s="863"/>
      <c r="Q21" s="863"/>
      <c r="R21" s="863"/>
      <c r="S21" s="863"/>
      <c r="T21" s="863"/>
      <c r="U21" s="863"/>
      <c r="V21" s="863"/>
      <c r="W21" s="863"/>
      <c r="X21" s="863"/>
      <c r="Y21" s="863"/>
      <c r="Z21" s="863"/>
      <c r="AA21" s="861"/>
      <c r="AB21" s="862"/>
      <c r="AC21" s="861"/>
      <c r="AD21" s="862"/>
      <c r="AE21" s="861"/>
      <c r="AF21" s="862"/>
      <c r="AG21" s="861"/>
      <c r="AH21" s="862"/>
      <c r="AI21" s="861"/>
      <c r="AJ21" s="862"/>
      <c r="AK21" s="861"/>
      <c r="AL21" s="862"/>
      <c r="AM21" s="863"/>
      <c r="AN21" s="863"/>
      <c r="AO21" s="863"/>
      <c r="AP21" s="863"/>
      <c r="AQ21" s="863"/>
      <c r="AR21" s="863"/>
      <c r="AS21" s="863"/>
      <c r="AT21" s="863"/>
    </row>
    <row r="22" spans="2:46" ht="13.5" customHeight="1">
      <c r="B22" s="853"/>
      <c r="C22" s="864"/>
      <c r="D22" s="864"/>
      <c r="E22" s="864"/>
      <c r="F22" s="864"/>
      <c r="G22" s="864"/>
      <c r="H22" s="864"/>
      <c r="I22" s="864"/>
      <c r="J22" s="865"/>
      <c r="K22" s="863"/>
      <c r="L22" s="863"/>
      <c r="M22" s="863"/>
      <c r="N22" s="863"/>
      <c r="O22" s="863"/>
      <c r="P22" s="863"/>
      <c r="Q22" s="863"/>
      <c r="R22" s="863"/>
      <c r="S22" s="863"/>
      <c r="T22" s="863"/>
      <c r="U22" s="863"/>
      <c r="V22" s="863"/>
      <c r="W22" s="863"/>
      <c r="X22" s="863"/>
      <c r="Y22" s="863"/>
      <c r="Z22" s="863"/>
      <c r="AA22" s="859"/>
      <c r="AB22" s="860"/>
      <c r="AC22" s="859"/>
      <c r="AD22" s="860"/>
      <c r="AE22" s="859"/>
      <c r="AF22" s="860"/>
      <c r="AG22" s="859"/>
      <c r="AH22" s="860"/>
      <c r="AI22" s="859"/>
      <c r="AJ22" s="860"/>
      <c r="AK22" s="859"/>
      <c r="AL22" s="860"/>
      <c r="AM22" s="863"/>
      <c r="AN22" s="863"/>
      <c r="AO22" s="863"/>
      <c r="AP22" s="863"/>
      <c r="AQ22" s="863"/>
      <c r="AR22" s="863"/>
      <c r="AS22" s="863"/>
      <c r="AT22" s="863"/>
    </row>
    <row r="23" spans="2:46" ht="13.5" customHeight="1">
      <c r="B23" s="856"/>
      <c r="C23" s="864"/>
      <c r="D23" s="864"/>
      <c r="E23" s="864"/>
      <c r="F23" s="864"/>
      <c r="G23" s="864"/>
      <c r="H23" s="864"/>
      <c r="I23" s="864"/>
      <c r="J23" s="865"/>
      <c r="K23" s="863"/>
      <c r="L23" s="863"/>
      <c r="M23" s="863"/>
      <c r="N23" s="863"/>
      <c r="O23" s="863"/>
      <c r="P23" s="863"/>
      <c r="Q23" s="863"/>
      <c r="R23" s="863"/>
      <c r="S23" s="863"/>
      <c r="T23" s="863"/>
      <c r="U23" s="863"/>
      <c r="V23" s="863"/>
      <c r="W23" s="863"/>
      <c r="X23" s="863"/>
      <c r="Y23" s="863"/>
      <c r="Z23" s="863"/>
      <c r="AA23" s="861"/>
      <c r="AB23" s="862"/>
      <c r="AC23" s="861"/>
      <c r="AD23" s="862"/>
      <c r="AE23" s="861"/>
      <c r="AF23" s="862"/>
      <c r="AG23" s="861"/>
      <c r="AH23" s="862"/>
      <c r="AI23" s="861"/>
      <c r="AJ23" s="862"/>
      <c r="AK23" s="861"/>
      <c r="AL23" s="862"/>
      <c r="AM23" s="863"/>
      <c r="AN23" s="863"/>
      <c r="AO23" s="863"/>
      <c r="AP23" s="863"/>
      <c r="AQ23" s="863"/>
      <c r="AR23" s="863"/>
      <c r="AS23" s="863"/>
      <c r="AT23" s="863"/>
    </row>
    <row r="24" spans="2:46" ht="13.5" customHeight="1">
      <c r="B24" s="866"/>
      <c r="C24" s="864"/>
      <c r="D24" s="864"/>
      <c r="E24" s="864"/>
      <c r="F24" s="864"/>
      <c r="G24" s="864"/>
      <c r="H24" s="864"/>
      <c r="I24" s="864"/>
      <c r="J24" s="865"/>
      <c r="K24" s="863"/>
      <c r="L24" s="863"/>
      <c r="M24" s="863"/>
      <c r="N24" s="863"/>
      <c r="O24" s="863"/>
      <c r="P24" s="863"/>
      <c r="Q24" s="863"/>
      <c r="R24" s="863"/>
      <c r="S24" s="863"/>
      <c r="T24" s="863"/>
      <c r="U24" s="863"/>
      <c r="V24" s="863"/>
      <c r="W24" s="863"/>
      <c r="X24" s="863"/>
      <c r="Y24" s="863"/>
      <c r="Z24" s="863"/>
      <c r="AA24" s="863"/>
      <c r="AB24" s="863"/>
      <c r="AC24" s="863"/>
      <c r="AD24" s="863"/>
      <c r="AE24" s="863"/>
      <c r="AF24" s="863"/>
      <c r="AG24" s="863"/>
      <c r="AH24" s="863"/>
      <c r="AI24" s="863"/>
      <c r="AJ24" s="863"/>
      <c r="AK24" s="863"/>
      <c r="AL24" s="863"/>
      <c r="AM24" s="863"/>
      <c r="AN24" s="863"/>
      <c r="AO24" s="863"/>
      <c r="AP24" s="863"/>
      <c r="AQ24" s="863"/>
      <c r="AR24" s="863"/>
      <c r="AS24" s="863"/>
      <c r="AT24" s="863"/>
    </row>
    <row r="25" spans="2:46" ht="13.5" customHeight="1">
      <c r="B25" s="866"/>
      <c r="C25" s="864"/>
      <c r="D25" s="864"/>
      <c r="E25" s="864"/>
      <c r="F25" s="864"/>
      <c r="G25" s="864"/>
      <c r="H25" s="864"/>
      <c r="I25" s="864"/>
      <c r="J25" s="865"/>
      <c r="K25" s="863"/>
      <c r="L25" s="863"/>
      <c r="M25" s="863"/>
      <c r="N25" s="863"/>
      <c r="O25" s="863"/>
      <c r="P25" s="863"/>
      <c r="Q25" s="863"/>
      <c r="R25" s="863"/>
      <c r="S25" s="863"/>
      <c r="T25" s="863"/>
      <c r="U25" s="863"/>
      <c r="V25" s="863"/>
      <c r="W25" s="863"/>
      <c r="X25" s="863"/>
      <c r="Y25" s="863"/>
      <c r="Z25" s="863"/>
      <c r="AA25" s="863"/>
      <c r="AB25" s="863"/>
      <c r="AC25" s="863"/>
      <c r="AD25" s="863"/>
      <c r="AE25" s="863"/>
      <c r="AF25" s="863"/>
      <c r="AG25" s="863"/>
      <c r="AH25" s="863"/>
      <c r="AI25" s="863"/>
      <c r="AJ25" s="863"/>
      <c r="AK25" s="863"/>
      <c r="AL25" s="863"/>
      <c r="AM25" s="863"/>
      <c r="AN25" s="863"/>
      <c r="AO25" s="863"/>
      <c r="AP25" s="863"/>
      <c r="AQ25" s="863"/>
      <c r="AR25" s="863"/>
      <c r="AS25" s="863"/>
      <c r="AT25" s="863"/>
    </row>
    <row r="26" spans="2:46" ht="13.5" customHeight="1">
      <c r="B26" s="866"/>
      <c r="C26" s="864"/>
      <c r="D26" s="864"/>
      <c r="E26" s="864"/>
      <c r="F26" s="864"/>
      <c r="G26" s="864"/>
      <c r="H26" s="864"/>
      <c r="I26" s="864"/>
      <c r="J26" s="865"/>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863"/>
      <c r="AN26" s="863"/>
      <c r="AO26" s="863"/>
      <c r="AP26" s="863"/>
      <c r="AQ26" s="863"/>
      <c r="AR26" s="863"/>
      <c r="AS26" s="863"/>
      <c r="AT26" s="863"/>
    </row>
    <row r="27" spans="2:46" ht="13.5" customHeight="1">
      <c r="B27" s="866"/>
      <c r="C27" s="864"/>
      <c r="D27" s="864"/>
      <c r="E27" s="864"/>
      <c r="F27" s="864"/>
      <c r="G27" s="864"/>
      <c r="H27" s="864"/>
      <c r="I27" s="864"/>
      <c r="J27" s="865"/>
      <c r="K27" s="863"/>
      <c r="L27" s="863"/>
      <c r="M27" s="863"/>
      <c r="N27" s="863"/>
      <c r="O27" s="863"/>
      <c r="P27" s="863"/>
      <c r="Q27" s="863"/>
      <c r="R27" s="863"/>
      <c r="S27" s="863"/>
      <c r="T27" s="863"/>
      <c r="U27" s="863"/>
      <c r="V27" s="863"/>
      <c r="W27" s="863"/>
      <c r="X27" s="863"/>
      <c r="Y27" s="863"/>
      <c r="Z27" s="863"/>
      <c r="AA27" s="863"/>
      <c r="AB27" s="863"/>
      <c r="AC27" s="863"/>
      <c r="AD27" s="863"/>
      <c r="AE27" s="863"/>
      <c r="AF27" s="863"/>
      <c r="AG27" s="863"/>
      <c r="AH27" s="863"/>
      <c r="AI27" s="863"/>
      <c r="AJ27" s="863"/>
      <c r="AK27" s="863"/>
      <c r="AL27" s="863"/>
      <c r="AM27" s="863"/>
      <c r="AN27" s="863"/>
      <c r="AO27" s="863"/>
      <c r="AP27" s="863"/>
      <c r="AQ27" s="863"/>
      <c r="AR27" s="863"/>
      <c r="AS27" s="863"/>
      <c r="AT27" s="863"/>
    </row>
    <row r="28" spans="2:46" ht="13.5" customHeight="1">
      <c r="B28" s="866"/>
      <c r="C28" s="864"/>
      <c r="D28" s="864"/>
      <c r="E28" s="864"/>
      <c r="F28" s="864"/>
      <c r="G28" s="864"/>
      <c r="H28" s="864"/>
      <c r="I28" s="864"/>
      <c r="J28" s="865"/>
      <c r="K28" s="863"/>
      <c r="L28" s="863"/>
      <c r="M28" s="863"/>
      <c r="N28" s="863"/>
      <c r="O28" s="863"/>
      <c r="P28" s="863"/>
      <c r="Q28" s="863"/>
      <c r="R28" s="863"/>
      <c r="S28" s="863"/>
      <c r="T28" s="863"/>
      <c r="U28" s="863"/>
      <c r="V28" s="863"/>
      <c r="W28" s="863"/>
      <c r="X28" s="863"/>
      <c r="Y28" s="863"/>
      <c r="Z28" s="863"/>
      <c r="AA28" s="863"/>
      <c r="AB28" s="863"/>
      <c r="AC28" s="863"/>
      <c r="AD28" s="863"/>
      <c r="AE28" s="863"/>
      <c r="AF28" s="863"/>
      <c r="AG28" s="863"/>
      <c r="AH28" s="863"/>
      <c r="AI28" s="863"/>
      <c r="AJ28" s="863"/>
      <c r="AK28" s="863"/>
      <c r="AL28" s="863"/>
      <c r="AM28" s="863"/>
      <c r="AN28" s="863"/>
      <c r="AO28" s="863"/>
      <c r="AP28" s="863"/>
      <c r="AQ28" s="863"/>
      <c r="AR28" s="863"/>
      <c r="AS28" s="863"/>
      <c r="AT28" s="863"/>
    </row>
    <row r="29" spans="2:46" ht="13.5" customHeight="1">
      <c r="B29" s="866"/>
      <c r="C29" s="864"/>
      <c r="D29" s="864"/>
      <c r="E29" s="864"/>
      <c r="F29" s="864"/>
      <c r="G29" s="864"/>
      <c r="H29" s="864"/>
      <c r="I29" s="864"/>
      <c r="J29" s="865"/>
      <c r="K29" s="863"/>
      <c r="L29" s="863"/>
      <c r="M29" s="863"/>
      <c r="N29" s="863"/>
      <c r="O29" s="863"/>
      <c r="P29" s="863"/>
      <c r="Q29" s="863"/>
      <c r="R29" s="863"/>
      <c r="S29" s="863"/>
      <c r="T29" s="863"/>
      <c r="U29" s="863"/>
      <c r="V29" s="863"/>
      <c r="W29" s="863"/>
      <c r="X29" s="863"/>
      <c r="Y29" s="863"/>
      <c r="Z29" s="863"/>
      <c r="AA29" s="863"/>
      <c r="AB29" s="863"/>
      <c r="AC29" s="863"/>
      <c r="AD29" s="863"/>
      <c r="AE29" s="863"/>
      <c r="AF29" s="863"/>
      <c r="AG29" s="863"/>
      <c r="AH29" s="863"/>
      <c r="AI29" s="863"/>
      <c r="AJ29" s="863"/>
      <c r="AK29" s="863"/>
      <c r="AL29" s="863"/>
      <c r="AM29" s="863"/>
      <c r="AN29" s="863"/>
      <c r="AO29" s="863"/>
      <c r="AP29" s="863"/>
      <c r="AQ29" s="863"/>
      <c r="AR29" s="863"/>
      <c r="AS29" s="863"/>
      <c r="AT29" s="863"/>
    </row>
    <row r="30" spans="2:46" ht="13.5" customHeight="1">
      <c r="B30" s="866"/>
      <c r="C30" s="864"/>
      <c r="D30" s="864"/>
      <c r="E30" s="864"/>
      <c r="F30" s="864"/>
      <c r="G30" s="864"/>
      <c r="H30" s="864"/>
      <c r="I30" s="864"/>
      <c r="J30" s="865"/>
      <c r="K30" s="863"/>
      <c r="L30" s="863"/>
      <c r="M30" s="863"/>
      <c r="N30" s="863"/>
      <c r="O30" s="863"/>
      <c r="P30" s="863"/>
      <c r="Q30" s="863"/>
      <c r="R30" s="863"/>
      <c r="S30" s="863"/>
      <c r="T30" s="863"/>
      <c r="U30" s="863"/>
      <c r="V30" s="863"/>
      <c r="W30" s="863"/>
      <c r="X30" s="863"/>
      <c r="Y30" s="863"/>
      <c r="Z30" s="863"/>
      <c r="AA30" s="863"/>
      <c r="AB30" s="863"/>
      <c r="AC30" s="863"/>
      <c r="AD30" s="863"/>
      <c r="AE30" s="863"/>
      <c r="AF30" s="863"/>
      <c r="AG30" s="863"/>
      <c r="AH30" s="863"/>
      <c r="AI30" s="863"/>
      <c r="AJ30" s="863"/>
      <c r="AK30" s="863"/>
      <c r="AL30" s="863"/>
      <c r="AM30" s="863"/>
      <c r="AN30" s="863"/>
      <c r="AO30" s="863"/>
      <c r="AP30" s="863"/>
      <c r="AQ30" s="863"/>
      <c r="AR30" s="863"/>
      <c r="AS30" s="863"/>
      <c r="AT30" s="863"/>
    </row>
    <row r="31" spans="2:46" ht="13.5" customHeight="1">
      <c r="B31" s="866"/>
      <c r="C31" s="864"/>
      <c r="D31" s="864"/>
      <c r="E31" s="864"/>
      <c r="F31" s="864"/>
      <c r="G31" s="864"/>
      <c r="H31" s="864"/>
      <c r="I31" s="864"/>
      <c r="J31" s="865"/>
      <c r="K31" s="863"/>
      <c r="L31" s="863"/>
      <c r="M31" s="863"/>
      <c r="N31" s="863"/>
      <c r="O31" s="863"/>
      <c r="P31" s="863"/>
      <c r="Q31" s="863"/>
      <c r="R31" s="863"/>
      <c r="S31" s="863"/>
      <c r="T31" s="863"/>
      <c r="U31" s="863"/>
      <c r="V31" s="863"/>
      <c r="W31" s="863"/>
      <c r="X31" s="863"/>
      <c r="Y31" s="863"/>
      <c r="Z31" s="863"/>
      <c r="AA31" s="863"/>
      <c r="AB31" s="863"/>
      <c r="AC31" s="863"/>
      <c r="AD31" s="863"/>
      <c r="AE31" s="863"/>
      <c r="AF31" s="863"/>
      <c r="AG31" s="863"/>
      <c r="AH31" s="863"/>
      <c r="AI31" s="863"/>
      <c r="AJ31" s="863"/>
      <c r="AK31" s="863"/>
      <c r="AL31" s="863"/>
      <c r="AM31" s="863"/>
      <c r="AN31" s="863"/>
      <c r="AO31" s="863"/>
      <c r="AP31" s="863"/>
      <c r="AQ31" s="863"/>
      <c r="AR31" s="863"/>
      <c r="AS31" s="863"/>
      <c r="AT31" s="863"/>
    </row>
    <row r="32" spans="2:46" ht="13.5" customHeight="1">
      <c r="B32" s="866"/>
      <c r="C32" s="864"/>
      <c r="D32" s="864"/>
      <c r="E32" s="864"/>
      <c r="F32" s="864"/>
      <c r="G32" s="864"/>
      <c r="H32" s="864"/>
      <c r="I32" s="864"/>
      <c r="J32" s="865"/>
      <c r="K32" s="863"/>
      <c r="L32" s="863"/>
      <c r="M32" s="863"/>
      <c r="N32" s="863"/>
      <c r="O32" s="863"/>
      <c r="P32" s="863"/>
      <c r="Q32" s="863"/>
      <c r="R32" s="863"/>
      <c r="S32" s="863"/>
      <c r="T32" s="863"/>
      <c r="U32" s="863"/>
      <c r="V32" s="863"/>
      <c r="W32" s="863"/>
      <c r="X32" s="863"/>
      <c r="Y32" s="863"/>
      <c r="Z32" s="863"/>
      <c r="AA32" s="863"/>
      <c r="AB32" s="863"/>
      <c r="AC32" s="863"/>
      <c r="AD32" s="863"/>
      <c r="AE32" s="863"/>
      <c r="AF32" s="863"/>
      <c r="AG32" s="863"/>
      <c r="AH32" s="863"/>
      <c r="AI32" s="863"/>
      <c r="AJ32" s="863"/>
      <c r="AK32" s="863"/>
      <c r="AL32" s="863"/>
      <c r="AM32" s="863"/>
      <c r="AN32" s="863"/>
      <c r="AO32" s="863"/>
      <c r="AP32" s="863"/>
      <c r="AQ32" s="863"/>
      <c r="AR32" s="863"/>
      <c r="AS32" s="863"/>
      <c r="AT32" s="863"/>
    </row>
    <row r="33" spans="2:46" ht="13.5" customHeight="1">
      <c r="B33" s="866"/>
      <c r="C33" s="864"/>
      <c r="D33" s="864"/>
      <c r="E33" s="864"/>
      <c r="F33" s="864"/>
      <c r="G33" s="864"/>
      <c r="H33" s="864"/>
      <c r="I33" s="864"/>
      <c r="J33" s="865"/>
      <c r="K33" s="863"/>
      <c r="L33" s="863"/>
      <c r="M33" s="863"/>
      <c r="N33" s="863"/>
      <c r="O33" s="863"/>
      <c r="P33" s="863"/>
      <c r="Q33" s="863"/>
      <c r="R33" s="863"/>
      <c r="S33" s="863"/>
      <c r="T33" s="863"/>
      <c r="U33" s="863"/>
      <c r="V33" s="863"/>
      <c r="W33" s="863"/>
      <c r="X33" s="863"/>
      <c r="Y33" s="863"/>
      <c r="Z33" s="863"/>
      <c r="AA33" s="863"/>
      <c r="AB33" s="863"/>
      <c r="AC33" s="863"/>
      <c r="AD33" s="863"/>
      <c r="AE33" s="863"/>
      <c r="AF33" s="863"/>
      <c r="AG33" s="863"/>
      <c r="AH33" s="863"/>
      <c r="AI33" s="863"/>
      <c r="AJ33" s="863"/>
      <c r="AK33" s="863"/>
      <c r="AL33" s="863"/>
      <c r="AM33" s="863"/>
      <c r="AN33" s="863"/>
      <c r="AO33" s="863"/>
      <c r="AP33" s="863"/>
      <c r="AQ33" s="863"/>
      <c r="AR33" s="863"/>
      <c r="AS33" s="863"/>
      <c r="AT33" s="863"/>
    </row>
    <row r="34" spans="2:46" ht="13.5" customHeight="1">
      <c r="B34" s="851" t="s">
        <v>168</v>
      </c>
      <c r="C34" s="851"/>
      <c r="D34" s="851"/>
      <c r="E34" s="851"/>
      <c r="F34" s="16" t="s">
        <v>169</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2:46" ht="13.5" customHeight="1">
      <c r="B35" s="16"/>
      <c r="C35" s="16"/>
      <c r="D35" s="16"/>
      <c r="E35" s="16"/>
      <c r="F35" s="16" t="s">
        <v>170</v>
      </c>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2:46" ht="13.5" customHeight="1">
      <c r="F36" s="16" t="s">
        <v>171</v>
      </c>
    </row>
    <row r="37" spans="2:46" ht="13.5" customHeight="1"/>
    <row r="38" spans="2:46" ht="12" customHeight="1"/>
    <row r="39" spans="2:46" ht="12" customHeight="1"/>
    <row r="40" spans="2:46" ht="12" customHeight="1"/>
  </sheetData>
  <mergeCells count="218">
    <mergeCell ref="B34:E34"/>
    <mergeCell ref="AG32:AH33"/>
    <mergeCell ref="AI32:AJ33"/>
    <mergeCell ref="AK32:AL33"/>
    <mergeCell ref="AM32:AN33"/>
    <mergeCell ref="AO32:AP33"/>
    <mergeCell ref="AQ32:AR33"/>
    <mergeCell ref="U32:V33"/>
    <mergeCell ref="W32:X33"/>
    <mergeCell ref="Y32:Z33"/>
    <mergeCell ref="AA32:AB33"/>
    <mergeCell ref="AC32:AD33"/>
    <mergeCell ref="AE32:AF33"/>
    <mergeCell ref="AS30:AT31"/>
    <mergeCell ref="B32:J33"/>
    <mergeCell ref="K32:L33"/>
    <mergeCell ref="M32:N33"/>
    <mergeCell ref="O32:P33"/>
    <mergeCell ref="Q32:R33"/>
    <mergeCell ref="S32:T33"/>
    <mergeCell ref="AA30:AB31"/>
    <mergeCell ref="AC30:AD31"/>
    <mergeCell ref="AE30:AF31"/>
    <mergeCell ref="AG30:AH31"/>
    <mergeCell ref="AI30:AJ31"/>
    <mergeCell ref="AK30:AL31"/>
    <mergeCell ref="AS32:AT33"/>
    <mergeCell ref="B30:J31"/>
    <mergeCell ref="K30:L31"/>
    <mergeCell ref="M30:N31"/>
    <mergeCell ref="O30:P31"/>
    <mergeCell ref="Q30:R31"/>
    <mergeCell ref="S30:T31"/>
    <mergeCell ref="AQ28:AR29"/>
    <mergeCell ref="U28:V29"/>
    <mergeCell ref="W28:X29"/>
    <mergeCell ref="Y28:Z29"/>
    <mergeCell ref="AA28:AB29"/>
    <mergeCell ref="AC28:AD29"/>
    <mergeCell ref="AE28:AF29"/>
    <mergeCell ref="AM30:AN31"/>
    <mergeCell ref="AO30:AP31"/>
    <mergeCell ref="AQ30:AR31"/>
    <mergeCell ref="U30:V31"/>
    <mergeCell ref="W30:X31"/>
    <mergeCell ref="Y30:Z31"/>
    <mergeCell ref="AC24:AD25"/>
    <mergeCell ref="AE24:AF25"/>
    <mergeCell ref="AM26:AN27"/>
    <mergeCell ref="AO26:AP27"/>
    <mergeCell ref="AQ26:AR27"/>
    <mergeCell ref="AS26:AT27"/>
    <mergeCell ref="B28:J29"/>
    <mergeCell ref="K28:L29"/>
    <mergeCell ref="M28:N29"/>
    <mergeCell ref="O28:P29"/>
    <mergeCell ref="Q28:R29"/>
    <mergeCell ref="S28:T29"/>
    <mergeCell ref="AA26:AB27"/>
    <mergeCell ref="AC26:AD27"/>
    <mergeCell ref="AE26:AF27"/>
    <mergeCell ref="AG26:AH27"/>
    <mergeCell ref="AI26:AJ27"/>
    <mergeCell ref="AK26:AL27"/>
    <mergeCell ref="AS28:AT29"/>
    <mergeCell ref="AG28:AH29"/>
    <mergeCell ref="AI28:AJ29"/>
    <mergeCell ref="AK28:AL29"/>
    <mergeCell ref="AM28:AN29"/>
    <mergeCell ref="AO28:AP29"/>
    <mergeCell ref="B26:J27"/>
    <mergeCell ref="K26:L27"/>
    <mergeCell ref="M26:N27"/>
    <mergeCell ref="O26:P27"/>
    <mergeCell ref="Q26:R27"/>
    <mergeCell ref="S26:T27"/>
    <mergeCell ref="U26:V27"/>
    <mergeCell ref="W26:X27"/>
    <mergeCell ref="Y26:Z27"/>
    <mergeCell ref="AS22:AT23"/>
    <mergeCell ref="B24:J25"/>
    <mergeCell ref="K24:L25"/>
    <mergeCell ref="M24:N25"/>
    <mergeCell ref="O24:P25"/>
    <mergeCell ref="Q24:R25"/>
    <mergeCell ref="S24:T25"/>
    <mergeCell ref="AA22:AB23"/>
    <mergeCell ref="AC22:AD23"/>
    <mergeCell ref="AE22:AF23"/>
    <mergeCell ref="AG22:AH23"/>
    <mergeCell ref="AI22:AJ23"/>
    <mergeCell ref="AK22:AL23"/>
    <mergeCell ref="AS24:AT25"/>
    <mergeCell ref="AG24:AH25"/>
    <mergeCell ref="AI24:AJ25"/>
    <mergeCell ref="AK24:AL25"/>
    <mergeCell ref="AM24:AN25"/>
    <mergeCell ref="AO24:AP25"/>
    <mergeCell ref="AQ24:AR25"/>
    <mergeCell ref="U24:V25"/>
    <mergeCell ref="W24:X25"/>
    <mergeCell ref="Y24:Z25"/>
    <mergeCell ref="AA24:AB25"/>
    <mergeCell ref="AO20:AP21"/>
    <mergeCell ref="AQ20:AR21"/>
    <mergeCell ref="U20:V21"/>
    <mergeCell ref="W20:X21"/>
    <mergeCell ref="Y20:Z21"/>
    <mergeCell ref="AA20:AB21"/>
    <mergeCell ref="AC20:AD21"/>
    <mergeCell ref="AE20:AF21"/>
    <mergeCell ref="AM22:AN23"/>
    <mergeCell ref="AO22:AP23"/>
    <mergeCell ref="AQ22:AR23"/>
    <mergeCell ref="B22:J23"/>
    <mergeCell ref="K22:L23"/>
    <mergeCell ref="M22:N23"/>
    <mergeCell ref="O22:P23"/>
    <mergeCell ref="Q22:R23"/>
    <mergeCell ref="S22:T23"/>
    <mergeCell ref="U22:V23"/>
    <mergeCell ref="W22:X23"/>
    <mergeCell ref="Y22:Z23"/>
    <mergeCell ref="AA16:AB17"/>
    <mergeCell ref="AC16:AD17"/>
    <mergeCell ref="AE16:AF17"/>
    <mergeCell ref="AM18:AN19"/>
    <mergeCell ref="AO18:AP19"/>
    <mergeCell ref="AQ18:AR19"/>
    <mergeCell ref="AS18:AT19"/>
    <mergeCell ref="B20:J21"/>
    <mergeCell ref="K20:L21"/>
    <mergeCell ref="M20:N21"/>
    <mergeCell ref="O20:P21"/>
    <mergeCell ref="Q20:R21"/>
    <mergeCell ref="S20:T21"/>
    <mergeCell ref="AA18:AB19"/>
    <mergeCell ref="AC18:AD19"/>
    <mergeCell ref="AE18:AF19"/>
    <mergeCell ref="AG18:AH19"/>
    <mergeCell ref="AI18:AJ19"/>
    <mergeCell ref="AK18:AL19"/>
    <mergeCell ref="AS20:AT21"/>
    <mergeCell ref="AG20:AH21"/>
    <mergeCell ref="AI20:AJ21"/>
    <mergeCell ref="AK20:AL21"/>
    <mergeCell ref="AM20:AN21"/>
    <mergeCell ref="W16:X17"/>
    <mergeCell ref="Y16:Z17"/>
    <mergeCell ref="B18:J19"/>
    <mergeCell ref="K18:L19"/>
    <mergeCell ref="M18:N19"/>
    <mergeCell ref="O18:P19"/>
    <mergeCell ref="Q18:R19"/>
    <mergeCell ref="S18:T19"/>
    <mergeCell ref="U18:V19"/>
    <mergeCell ref="W18:X19"/>
    <mergeCell ref="Y18:Z19"/>
    <mergeCell ref="AM14:AN15"/>
    <mergeCell ref="AO14:AP15"/>
    <mergeCell ref="AQ14:AR15"/>
    <mergeCell ref="AS14:AT15"/>
    <mergeCell ref="B16:J17"/>
    <mergeCell ref="K16:L17"/>
    <mergeCell ref="M16:N17"/>
    <mergeCell ref="O16:P17"/>
    <mergeCell ref="Q16:R17"/>
    <mergeCell ref="S16:T17"/>
    <mergeCell ref="AA14:AB15"/>
    <mergeCell ref="AC14:AD15"/>
    <mergeCell ref="AE14:AF15"/>
    <mergeCell ref="AG14:AH15"/>
    <mergeCell ref="AI14:AJ15"/>
    <mergeCell ref="AK14:AL15"/>
    <mergeCell ref="AS16:AT17"/>
    <mergeCell ref="AG16:AH17"/>
    <mergeCell ref="AI16:AJ17"/>
    <mergeCell ref="AK16:AL17"/>
    <mergeCell ref="AM16:AN17"/>
    <mergeCell ref="AO16:AP17"/>
    <mergeCell ref="AQ16:AR17"/>
    <mergeCell ref="U16:V17"/>
    <mergeCell ref="AI10:AT10"/>
    <mergeCell ref="AI11:AT11"/>
    <mergeCell ref="AT12:AT13"/>
    <mergeCell ref="I14:J15"/>
    <mergeCell ref="K14:L15"/>
    <mergeCell ref="M14:N15"/>
    <mergeCell ref="O14:P15"/>
    <mergeCell ref="Q14:R15"/>
    <mergeCell ref="S14:T15"/>
    <mergeCell ref="U14:V15"/>
    <mergeCell ref="W14:X15"/>
    <mergeCell ref="Y14:Z15"/>
    <mergeCell ref="AB12:AB13"/>
    <mergeCell ref="AC12:AG13"/>
    <mergeCell ref="AH12:AH13"/>
    <mergeCell ref="AI12:AM13"/>
    <mergeCell ref="AN12:AN13"/>
    <mergeCell ref="AO12:AS13"/>
    <mergeCell ref="I12:J13"/>
    <mergeCell ref="K12:O13"/>
    <mergeCell ref="P12:P13"/>
    <mergeCell ref="Q12:U13"/>
    <mergeCell ref="V12:V13"/>
    <mergeCell ref="W12:AA13"/>
    <mergeCell ref="B1:AU1"/>
    <mergeCell ref="B9:D9"/>
    <mergeCell ref="F9:L9"/>
    <mergeCell ref="B3:AT3"/>
    <mergeCell ref="AN4:AT4"/>
    <mergeCell ref="AH7:AT8"/>
    <mergeCell ref="B8:D8"/>
    <mergeCell ref="AI9:AT9"/>
    <mergeCell ref="B5:L5"/>
    <mergeCell ref="E8:AG8"/>
    <mergeCell ref="O9:U9"/>
    <mergeCell ref="N5:O5"/>
  </mergeCells>
  <phoneticPr fontId="6"/>
  <conditionalFormatting sqref="B5:L5">
    <cfRule type="containsBlanks" dxfId="96" priority="5">
      <formula>LEN(TRIM(B5))=0</formula>
    </cfRule>
  </conditionalFormatting>
  <conditionalFormatting sqref="F9">
    <cfRule type="cellIs" dxfId="95" priority="4" operator="equal">
      <formula>"年　月　日"</formula>
    </cfRule>
  </conditionalFormatting>
  <conditionalFormatting sqref="F9:L9">
    <cfRule type="containsBlanks" dxfId="94" priority="3">
      <formula>LEN(TRIM(F9))=0</formula>
    </cfRule>
  </conditionalFormatting>
  <conditionalFormatting sqref="O9">
    <cfRule type="cellIs" dxfId="93" priority="2" operator="equal">
      <formula>"年　月　日"</formula>
    </cfRule>
  </conditionalFormatting>
  <conditionalFormatting sqref="O9:U9">
    <cfRule type="containsBlanks" dxfId="92" priority="1">
      <formula>LEN(TRIM(O9))=0</formula>
    </cfRule>
  </conditionalFormatting>
  <conditionalFormatting sqref="AN4:AT4 E8 AI9:AT9">
    <cfRule type="containsBlanks" dxfId="91" priority="6">
      <formula>LEN(TRIM(E4))=0</formula>
    </cfRule>
  </conditionalFormatting>
  <dataValidations count="3">
    <dataValidation type="date" allowBlank="1" showInputMessage="1" showErrorMessage="1" error="「YYYY/MM/DD」形式で入力してください。_x000a_入力例：2020/06/06_x000a_表示は「令和2年6月6日」となります。" sqref="AS4 AP4" xr:uid="{3CCBD56B-B4D9-4515-A884-F7E7CA58D24A}">
      <formula1>1</formula1>
      <formula2>73051</formula2>
    </dataValidation>
    <dataValidation type="date" allowBlank="1" showInputMessage="1" showErrorMessage="1" error="「和暦.月.日」又は「YYYY(西暦)/MM(月)/DD(日)」形式で入力。_x000a_入力例：「R4.10.1」又は「2022/10/01」_x000a_表示は「令和4年10月1日」となります。" sqref="AN4:AO4 AQ4:AR4 F9 O9" xr:uid="{DCA422F1-A73A-40CA-A97F-CD4C7E46CA89}">
      <formula1>1</formula1>
      <formula2>73051</formula2>
    </dataValidation>
    <dataValidation type="custom" allowBlank="1" showInputMessage="1" showErrorMessage="1" errorTitle="工事名に【　】の記載は不要です。" error="工事名に【　】の記載は不要です。" sqref="E8:P8" xr:uid="{59BE0D9E-D7D8-4053-A86C-50A5DBBA1BDB}">
      <formula1>NOT(COUNTIF(E8,"*【*"))</formula1>
    </dataValidation>
  </dataValidations>
  <printOptions horizontalCentered="1"/>
  <pageMargins left="0.78740157480314965" right="0.55118110236220474" top="0.98425196850393704" bottom="0.35"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FEBF993-1FAF-4357-A96A-FB63CB4A57E8}">
          <x14:formula1>
            <xm:f>リスト!$B$4:$B$7</xm:f>
          </x14:formula1>
          <xm:sqref>B5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F85E-1021-48F1-92CA-D37206D2ACB2}">
  <sheetPr codeName="Sheet14">
    <tabColor theme="1"/>
    <pageSetUpPr fitToPage="1"/>
  </sheetPr>
  <dimension ref="A1:AS38"/>
  <sheetViews>
    <sheetView showGridLines="0" zoomScale="95" zoomScaleNormal="95" zoomScaleSheetLayoutView="115" workbookViewId="0">
      <selection activeCell="A3" sqref="A3"/>
    </sheetView>
  </sheetViews>
  <sheetFormatPr defaultColWidth="2.125" defaultRowHeight="18.75"/>
  <cols>
    <col min="1" max="9" width="2.125" style="170" customWidth="1"/>
    <col min="10" max="51" width="2.625" style="170" customWidth="1"/>
    <col min="52" max="16384" width="2.125" style="170"/>
  </cols>
  <sheetData>
    <row r="1" spans="1:45" ht="13.5" customHeight="1">
      <c r="A1" s="169" t="s">
        <v>158</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5" ht="26.1" customHeight="1">
      <c r="A2" s="826" t="s">
        <v>159</v>
      </c>
      <c r="B2" s="826"/>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row>
    <row r="3" spans="1:45" ht="13.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5" t="s">
        <v>127</v>
      </c>
      <c r="AM3" s="895">
        <v>46113</v>
      </c>
      <c r="AN3" s="895"/>
      <c r="AO3" s="895"/>
      <c r="AP3" s="895"/>
      <c r="AQ3" s="895"/>
      <c r="AR3" s="895"/>
      <c r="AS3" s="895"/>
    </row>
    <row r="4" spans="1:45" ht="13.5" customHeight="1">
      <c r="A4" s="896" t="s">
        <v>106</v>
      </c>
      <c r="B4" s="809"/>
      <c r="C4" s="809"/>
      <c r="D4" s="809"/>
      <c r="E4" s="809"/>
      <c r="F4" s="809"/>
      <c r="G4" s="809"/>
      <c r="H4" s="809"/>
      <c r="I4" s="809"/>
      <c r="J4" s="809"/>
      <c r="K4" s="809"/>
      <c r="L4" s="80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row>
    <row r="5" spans="1:45" ht="13.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pans="1:45" ht="13.5" customHeight="1">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71"/>
      <c r="AD6" s="169"/>
      <c r="AE6" s="172"/>
      <c r="AF6" s="172"/>
      <c r="AG6" s="897"/>
      <c r="AH6" s="897"/>
      <c r="AI6" s="897"/>
      <c r="AJ6" s="897"/>
      <c r="AK6" s="897"/>
      <c r="AL6" s="897"/>
      <c r="AM6" s="897"/>
      <c r="AN6" s="897"/>
      <c r="AO6" s="897"/>
      <c r="AP6" s="897"/>
      <c r="AQ6" s="897"/>
      <c r="AR6" s="897"/>
      <c r="AS6" s="897"/>
    </row>
    <row r="7" spans="1:45" ht="13.5" customHeight="1">
      <c r="A7" s="876" t="s">
        <v>160</v>
      </c>
      <c r="B7" s="876"/>
      <c r="C7" s="876"/>
      <c r="D7" s="898" t="s">
        <v>172</v>
      </c>
      <c r="E7" s="899"/>
      <c r="F7" s="899"/>
      <c r="G7" s="899"/>
      <c r="H7" s="899"/>
      <c r="I7" s="899"/>
      <c r="J7" s="899"/>
      <c r="K7" s="899"/>
      <c r="L7" s="899"/>
      <c r="M7" s="899"/>
      <c r="N7" s="899"/>
      <c r="O7" s="899"/>
      <c r="P7" s="899"/>
      <c r="Q7" s="899"/>
      <c r="R7" s="899"/>
      <c r="S7" s="899"/>
      <c r="T7" s="899"/>
      <c r="U7" s="899"/>
      <c r="V7" s="899"/>
      <c r="W7" s="899"/>
      <c r="X7" s="899"/>
      <c r="Y7" s="899"/>
      <c r="Z7" s="899"/>
      <c r="AA7" s="899"/>
      <c r="AB7" s="899"/>
      <c r="AC7" s="899"/>
      <c r="AD7" s="899"/>
      <c r="AE7" s="899"/>
      <c r="AF7" s="169"/>
      <c r="AG7" s="897"/>
      <c r="AH7" s="897"/>
      <c r="AI7" s="897"/>
      <c r="AJ7" s="897"/>
      <c r="AK7" s="897"/>
      <c r="AL7" s="897"/>
      <c r="AM7" s="897"/>
      <c r="AN7" s="897"/>
      <c r="AO7" s="897"/>
      <c r="AP7" s="897"/>
      <c r="AQ7" s="897"/>
      <c r="AR7" s="897"/>
      <c r="AS7" s="897"/>
    </row>
    <row r="8" spans="1:45" ht="13.5" customHeight="1">
      <c r="A8" s="876" t="s">
        <v>161</v>
      </c>
      <c r="B8" s="876"/>
      <c r="C8" s="876"/>
      <c r="D8" s="169" t="s">
        <v>162</v>
      </c>
      <c r="E8" s="895">
        <v>46113</v>
      </c>
      <c r="F8" s="895"/>
      <c r="G8" s="895"/>
      <c r="H8" s="895"/>
      <c r="I8" s="895"/>
      <c r="J8" s="895"/>
      <c r="K8" s="895"/>
      <c r="L8" s="169"/>
      <c r="M8" s="169" t="s">
        <v>164</v>
      </c>
      <c r="N8" s="895">
        <v>46356</v>
      </c>
      <c r="O8" s="895"/>
      <c r="P8" s="895"/>
      <c r="Q8" s="895"/>
      <c r="R8" s="895"/>
      <c r="S8" s="895"/>
      <c r="T8" s="120"/>
      <c r="U8" s="169"/>
      <c r="V8" s="169"/>
      <c r="W8" s="169"/>
      <c r="X8" s="169"/>
      <c r="Y8" s="169"/>
      <c r="Z8" s="169"/>
      <c r="AA8" s="169"/>
      <c r="AB8" s="169"/>
      <c r="AC8" s="169"/>
      <c r="AD8" s="169"/>
      <c r="AE8" s="172"/>
      <c r="AF8" s="172" t="s">
        <v>128</v>
      </c>
      <c r="AG8" s="173"/>
      <c r="AH8" s="900" t="s">
        <v>122</v>
      </c>
      <c r="AI8" s="900"/>
      <c r="AJ8" s="900"/>
      <c r="AK8" s="900"/>
      <c r="AL8" s="900"/>
      <c r="AM8" s="900"/>
      <c r="AN8" s="900"/>
      <c r="AO8" s="900"/>
      <c r="AP8" s="900"/>
      <c r="AQ8" s="900"/>
      <c r="AR8" s="900"/>
      <c r="AS8" s="173"/>
    </row>
    <row r="9" spans="1:45" ht="13.5" customHeigh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873"/>
      <c r="AI9" s="874"/>
      <c r="AJ9" s="874"/>
      <c r="AK9" s="874"/>
      <c r="AL9" s="874"/>
      <c r="AM9" s="874"/>
      <c r="AN9" s="874"/>
      <c r="AO9" s="874"/>
      <c r="AP9" s="874"/>
      <c r="AQ9" s="874"/>
      <c r="AR9" s="874"/>
      <c r="AS9" s="169"/>
    </row>
    <row r="10" spans="1:45" ht="13.5" customHeight="1">
      <c r="A10" s="174"/>
      <c r="B10" s="175"/>
      <c r="C10" s="175"/>
      <c r="D10" s="175"/>
      <c r="E10" s="175"/>
      <c r="F10" s="175"/>
      <c r="G10" s="175"/>
      <c r="H10" s="867" t="s">
        <v>165</v>
      </c>
      <c r="I10" s="875"/>
      <c r="J10" s="878">
        <v>12</v>
      </c>
      <c r="K10" s="879"/>
      <c r="L10" s="879"/>
      <c r="M10" s="879"/>
      <c r="N10" s="880"/>
      <c r="O10" s="875" t="s">
        <v>165</v>
      </c>
      <c r="P10" s="878">
        <v>1</v>
      </c>
      <c r="Q10" s="879"/>
      <c r="R10" s="879"/>
      <c r="S10" s="879"/>
      <c r="T10" s="880"/>
      <c r="U10" s="875" t="s">
        <v>165</v>
      </c>
      <c r="V10" s="878">
        <v>2</v>
      </c>
      <c r="W10" s="879"/>
      <c r="X10" s="879"/>
      <c r="Y10" s="879"/>
      <c r="Z10" s="880"/>
      <c r="AA10" s="875" t="s">
        <v>165</v>
      </c>
      <c r="AB10" s="878">
        <v>3</v>
      </c>
      <c r="AC10" s="879"/>
      <c r="AD10" s="879"/>
      <c r="AE10" s="879"/>
      <c r="AF10" s="880"/>
      <c r="AG10" s="875" t="s">
        <v>165</v>
      </c>
      <c r="AH10" s="885"/>
      <c r="AI10" s="886"/>
      <c r="AJ10" s="886"/>
      <c r="AK10" s="886"/>
      <c r="AL10" s="887"/>
      <c r="AM10" s="875" t="s">
        <v>165</v>
      </c>
      <c r="AN10" s="885"/>
      <c r="AO10" s="886"/>
      <c r="AP10" s="886"/>
      <c r="AQ10" s="886"/>
      <c r="AR10" s="887"/>
      <c r="AS10" s="875" t="s">
        <v>165</v>
      </c>
    </row>
    <row r="11" spans="1:45" ht="13.5" customHeight="1">
      <c r="A11" s="176"/>
      <c r="B11" s="169"/>
      <c r="C11" s="169"/>
      <c r="D11" s="169"/>
      <c r="E11" s="169"/>
      <c r="F11" s="169"/>
      <c r="G11" s="169"/>
      <c r="H11" s="876"/>
      <c r="I11" s="877"/>
      <c r="J11" s="881"/>
      <c r="K11" s="882"/>
      <c r="L11" s="882"/>
      <c r="M11" s="882"/>
      <c r="N11" s="883"/>
      <c r="O11" s="884"/>
      <c r="P11" s="881"/>
      <c r="Q11" s="882"/>
      <c r="R11" s="882"/>
      <c r="S11" s="882"/>
      <c r="T11" s="883"/>
      <c r="U11" s="884"/>
      <c r="V11" s="881"/>
      <c r="W11" s="882"/>
      <c r="X11" s="882"/>
      <c r="Y11" s="882"/>
      <c r="Z11" s="883"/>
      <c r="AA11" s="884"/>
      <c r="AB11" s="881"/>
      <c r="AC11" s="882"/>
      <c r="AD11" s="882"/>
      <c r="AE11" s="882"/>
      <c r="AF11" s="883"/>
      <c r="AG11" s="884"/>
      <c r="AH11" s="888"/>
      <c r="AI11" s="889"/>
      <c r="AJ11" s="889"/>
      <c r="AK11" s="889"/>
      <c r="AL11" s="890"/>
      <c r="AM11" s="884"/>
      <c r="AN11" s="888"/>
      <c r="AO11" s="889"/>
      <c r="AP11" s="889"/>
      <c r="AQ11" s="889"/>
      <c r="AR11" s="890"/>
      <c r="AS11" s="884"/>
    </row>
    <row r="12" spans="1:45" ht="13.5" customHeight="1">
      <c r="A12" s="176"/>
      <c r="B12" s="169"/>
      <c r="C12" s="169"/>
      <c r="D12" s="169"/>
      <c r="E12" s="169"/>
      <c r="F12" s="169"/>
      <c r="G12" s="169"/>
      <c r="H12" s="891" t="s">
        <v>166</v>
      </c>
      <c r="I12" s="892"/>
      <c r="J12" s="872">
        <v>1</v>
      </c>
      <c r="K12" s="872"/>
      <c r="L12" s="872">
        <v>11</v>
      </c>
      <c r="M12" s="872"/>
      <c r="N12" s="872">
        <v>21</v>
      </c>
      <c r="O12" s="872"/>
      <c r="P12" s="872">
        <v>1</v>
      </c>
      <c r="Q12" s="872"/>
      <c r="R12" s="872">
        <v>11</v>
      </c>
      <c r="S12" s="872"/>
      <c r="T12" s="872">
        <v>21</v>
      </c>
      <c r="U12" s="872"/>
      <c r="V12" s="872">
        <v>1</v>
      </c>
      <c r="W12" s="872"/>
      <c r="X12" s="872">
        <v>11</v>
      </c>
      <c r="Y12" s="872"/>
      <c r="Z12" s="872">
        <v>21</v>
      </c>
      <c r="AA12" s="872"/>
      <c r="AB12" s="872">
        <v>1</v>
      </c>
      <c r="AC12" s="872"/>
      <c r="AD12" s="872">
        <v>11</v>
      </c>
      <c r="AE12" s="872"/>
      <c r="AF12" s="872">
        <v>21</v>
      </c>
      <c r="AG12" s="872"/>
      <c r="AH12" s="872">
        <v>1</v>
      </c>
      <c r="AI12" s="872"/>
      <c r="AJ12" s="872">
        <v>11</v>
      </c>
      <c r="AK12" s="872"/>
      <c r="AL12" s="872">
        <v>21</v>
      </c>
      <c r="AM12" s="872"/>
      <c r="AN12" s="872">
        <v>1</v>
      </c>
      <c r="AO12" s="872"/>
      <c r="AP12" s="872">
        <v>11</v>
      </c>
      <c r="AQ12" s="872"/>
      <c r="AR12" s="872">
        <v>21</v>
      </c>
      <c r="AS12" s="872"/>
    </row>
    <row r="13" spans="1:45" ht="13.5" customHeight="1">
      <c r="A13" s="177"/>
      <c r="B13" s="178" t="s">
        <v>167</v>
      </c>
      <c r="C13" s="178"/>
      <c r="D13" s="178"/>
      <c r="E13" s="178"/>
      <c r="F13" s="178"/>
      <c r="G13" s="178"/>
      <c r="H13" s="893"/>
      <c r="I13" s="894"/>
      <c r="J13" s="872"/>
      <c r="K13" s="872"/>
      <c r="L13" s="872"/>
      <c r="M13" s="872"/>
      <c r="N13" s="872"/>
      <c r="O13" s="872"/>
      <c r="P13" s="872"/>
      <c r="Q13" s="872"/>
      <c r="R13" s="872"/>
      <c r="S13" s="872"/>
      <c r="T13" s="872"/>
      <c r="U13" s="872"/>
      <c r="V13" s="872"/>
      <c r="W13" s="872"/>
      <c r="X13" s="872"/>
      <c r="Y13" s="872"/>
      <c r="Z13" s="872"/>
      <c r="AA13" s="872"/>
      <c r="AB13" s="872"/>
      <c r="AC13" s="872"/>
      <c r="AD13" s="872"/>
      <c r="AE13" s="872"/>
      <c r="AF13" s="872"/>
      <c r="AG13" s="872"/>
      <c r="AH13" s="872"/>
      <c r="AI13" s="872"/>
      <c r="AJ13" s="872"/>
      <c r="AK13" s="872"/>
      <c r="AL13" s="872"/>
      <c r="AM13" s="872"/>
      <c r="AN13" s="872"/>
      <c r="AO13" s="872"/>
      <c r="AP13" s="872"/>
      <c r="AQ13" s="872"/>
      <c r="AR13" s="872"/>
      <c r="AS13" s="872"/>
    </row>
    <row r="14" spans="1:45" ht="13.5" customHeight="1">
      <c r="A14" s="869"/>
      <c r="B14" s="870"/>
      <c r="C14" s="870"/>
      <c r="D14" s="870"/>
      <c r="E14" s="870"/>
      <c r="F14" s="870"/>
      <c r="G14" s="870"/>
      <c r="H14" s="870"/>
      <c r="I14" s="871"/>
      <c r="J14" s="868"/>
      <c r="K14" s="868"/>
      <c r="L14" s="868"/>
      <c r="M14" s="868"/>
      <c r="N14" s="868"/>
      <c r="O14" s="868"/>
      <c r="P14" s="868"/>
      <c r="Q14" s="868"/>
      <c r="R14" s="868"/>
      <c r="S14" s="868"/>
      <c r="T14" s="868"/>
      <c r="U14" s="868"/>
      <c r="V14" s="868"/>
      <c r="W14" s="868"/>
      <c r="X14" s="868"/>
      <c r="Y14" s="868"/>
      <c r="Z14" s="868"/>
      <c r="AA14" s="868"/>
      <c r="AB14" s="868"/>
      <c r="AC14" s="868"/>
      <c r="AD14" s="868"/>
      <c r="AE14" s="868"/>
      <c r="AF14" s="868"/>
      <c r="AG14" s="868"/>
      <c r="AH14" s="868"/>
      <c r="AI14" s="868"/>
      <c r="AJ14" s="868"/>
      <c r="AK14" s="868"/>
      <c r="AL14" s="868"/>
      <c r="AM14" s="868"/>
      <c r="AN14" s="868"/>
      <c r="AO14" s="868"/>
      <c r="AP14" s="868"/>
      <c r="AQ14" s="868"/>
      <c r="AR14" s="868"/>
      <c r="AS14" s="868"/>
    </row>
    <row r="15" spans="1:45" ht="13.5" customHeight="1">
      <c r="A15" s="869"/>
      <c r="B15" s="870"/>
      <c r="C15" s="870"/>
      <c r="D15" s="870"/>
      <c r="E15" s="870"/>
      <c r="F15" s="870"/>
      <c r="G15" s="870"/>
      <c r="H15" s="870"/>
      <c r="I15" s="871"/>
      <c r="J15" s="868"/>
      <c r="K15" s="868"/>
      <c r="L15" s="868"/>
      <c r="M15" s="868"/>
      <c r="N15" s="868"/>
      <c r="O15" s="868"/>
      <c r="P15" s="868"/>
      <c r="Q15" s="868"/>
      <c r="R15" s="868"/>
      <c r="S15" s="868"/>
      <c r="T15" s="868"/>
      <c r="U15" s="868"/>
      <c r="V15" s="868"/>
      <c r="W15" s="868"/>
      <c r="X15" s="868"/>
      <c r="Y15" s="868"/>
      <c r="Z15" s="868"/>
      <c r="AA15" s="868"/>
      <c r="AB15" s="868"/>
      <c r="AC15" s="868"/>
      <c r="AD15" s="868"/>
      <c r="AE15" s="868"/>
      <c r="AF15" s="868"/>
      <c r="AG15" s="868"/>
      <c r="AH15" s="868"/>
      <c r="AI15" s="868"/>
      <c r="AJ15" s="868"/>
      <c r="AK15" s="868"/>
      <c r="AL15" s="868"/>
      <c r="AM15" s="868"/>
      <c r="AN15" s="868"/>
      <c r="AO15" s="868"/>
      <c r="AP15" s="868"/>
      <c r="AQ15" s="868"/>
      <c r="AR15" s="868"/>
      <c r="AS15" s="868"/>
    </row>
    <row r="16" spans="1:45" ht="13.5" customHeight="1">
      <c r="A16" s="869"/>
      <c r="B16" s="870"/>
      <c r="C16" s="870"/>
      <c r="D16" s="870"/>
      <c r="E16" s="870"/>
      <c r="F16" s="870"/>
      <c r="G16" s="870"/>
      <c r="H16" s="870"/>
      <c r="I16" s="871"/>
      <c r="J16" s="868"/>
      <c r="K16" s="868"/>
      <c r="L16" s="868"/>
      <c r="M16" s="868"/>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868"/>
      <c r="AS16" s="868"/>
    </row>
    <row r="17" spans="1:45" ht="13.5" customHeight="1">
      <c r="A17" s="869"/>
      <c r="B17" s="870"/>
      <c r="C17" s="870"/>
      <c r="D17" s="870"/>
      <c r="E17" s="870"/>
      <c r="F17" s="870"/>
      <c r="G17" s="870"/>
      <c r="H17" s="870"/>
      <c r="I17" s="871"/>
      <c r="J17" s="868"/>
      <c r="K17" s="868"/>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row>
    <row r="18" spans="1:45" ht="13.5" customHeight="1">
      <c r="A18" s="869"/>
      <c r="B18" s="870"/>
      <c r="C18" s="870"/>
      <c r="D18" s="870"/>
      <c r="E18" s="870"/>
      <c r="F18" s="870"/>
      <c r="G18" s="870"/>
      <c r="H18" s="870"/>
      <c r="I18" s="871"/>
      <c r="J18" s="868"/>
      <c r="K18" s="868"/>
      <c r="L18" s="868"/>
      <c r="M18" s="868"/>
      <c r="N18" s="868"/>
      <c r="O18" s="868"/>
      <c r="P18" s="868"/>
      <c r="Q18" s="868"/>
      <c r="R18" s="868"/>
      <c r="S18" s="868"/>
      <c r="T18" s="868"/>
      <c r="U18" s="868"/>
      <c r="V18" s="868"/>
      <c r="W18" s="868"/>
      <c r="X18" s="868"/>
      <c r="Y18" s="868"/>
      <c r="Z18" s="868"/>
      <c r="AA18" s="868"/>
      <c r="AB18" s="868"/>
      <c r="AC18" s="868"/>
      <c r="AD18" s="868"/>
      <c r="AE18" s="868"/>
      <c r="AF18" s="868"/>
      <c r="AG18" s="868"/>
      <c r="AH18" s="868"/>
      <c r="AI18" s="868"/>
      <c r="AJ18" s="868"/>
      <c r="AK18" s="868"/>
      <c r="AL18" s="868"/>
      <c r="AM18" s="868"/>
      <c r="AN18" s="868"/>
      <c r="AO18" s="868"/>
      <c r="AP18" s="868"/>
      <c r="AQ18" s="868"/>
      <c r="AR18" s="868"/>
      <c r="AS18" s="868"/>
    </row>
    <row r="19" spans="1:45" ht="13.5" customHeight="1">
      <c r="A19" s="869"/>
      <c r="B19" s="870"/>
      <c r="C19" s="870"/>
      <c r="D19" s="870"/>
      <c r="E19" s="870"/>
      <c r="F19" s="870"/>
      <c r="G19" s="870"/>
      <c r="H19" s="870"/>
      <c r="I19" s="871"/>
      <c r="J19" s="868"/>
      <c r="K19" s="868"/>
      <c r="L19" s="868"/>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row>
    <row r="20" spans="1:45" ht="13.5" customHeight="1">
      <c r="A20" s="869"/>
      <c r="B20" s="870"/>
      <c r="C20" s="870"/>
      <c r="D20" s="870"/>
      <c r="E20" s="870"/>
      <c r="F20" s="870"/>
      <c r="G20" s="870"/>
      <c r="H20" s="870"/>
      <c r="I20" s="871"/>
      <c r="J20" s="868"/>
      <c r="K20" s="868"/>
      <c r="L20" s="868"/>
      <c r="M20" s="868"/>
      <c r="N20" s="868"/>
      <c r="O20" s="868"/>
      <c r="P20" s="868"/>
      <c r="Q20" s="868"/>
      <c r="R20" s="868"/>
      <c r="S20" s="868"/>
      <c r="T20" s="868"/>
      <c r="U20" s="868"/>
      <c r="V20" s="868"/>
      <c r="W20" s="868"/>
      <c r="X20" s="868"/>
      <c r="Y20" s="868"/>
      <c r="Z20" s="868"/>
      <c r="AA20" s="868"/>
      <c r="AB20" s="868"/>
      <c r="AC20" s="868"/>
      <c r="AD20" s="868"/>
      <c r="AE20" s="868"/>
      <c r="AF20" s="868"/>
      <c r="AG20" s="868"/>
      <c r="AH20" s="868"/>
      <c r="AI20" s="868"/>
      <c r="AJ20" s="868"/>
      <c r="AK20" s="868"/>
      <c r="AL20" s="868"/>
      <c r="AM20" s="868"/>
      <c r="AN20" s="868"/>
      <c r="AO20" s="868"/>
      <c r="AP20" s="868"/>
      <c r="AQ20" s="868"/>
      <c r="AR20" s="868"/>
      <c r="AS20" s="868"/>
    </row>
    <row r="21" spans="1:45" ht="13.5" customHeight="1">
      <c r="A21" s="869"/>
      <c r="B21" s="870"/>
      <c r="C21" s="870"/>
      <c r="D21" s="870"/>
      <c r="E21" s="870"/>
      <c r="F21" s="870"/>
      <c r="G21" s="870"/>
      <c r="H21" s="870"/>
      <c r="I21" s="871"/>
      <c r="J21" s="868"/>
      <c r="K21" s="868"/>
      <c r="L21" s="868"/>
      <c r="M21" s="868"/>
      <c r="N21" s="868"/>
      <c r="O21" s="868"/>
      <c r="P21" s="868"/>
      <c r="Q21" s="868"/>
      <c r="R21" s="868"/>
      <c r="S21" s="868"/>
      <c r="T21" s="868"/>
      <c r="U21" s="868"/>
      <c r="V21" s="868"/>
      <c r="W21" s="868"/>
      <c r="X21" s="868"/>
      <c r="Y21" s="868"/>
      <c r="Z21" s="868"/>
      <c r="AA21" s="868"/>
      <c r="AB21" s="868"/>
      <c r="AC21" s="868"/>
      <c r="AD21" s="868"/>
      <c r="AE21" s="868"/>
      <c r="AF21" s="868"/>
      <c r="AG21" s="868"/>
      <c r="AH21" s="868"/>
      <c r="AI21" s="868"/>
      <c r="AJ21" s="868"/>
      <c r="AK21" s="868"/>
      <c r="AL21" s="868"/>
      <c r="AM21" s="868"/>
      <c r="AN21" s="868"/>
      <c r="AO21" s="868"/>
      <c r="AP21" s="868"/>
      <c r="AQ21" s="868"/>
      <c r="AR21" s="868"/>
      <c r="AS21" s="868"/>
    </row>
    <row r="22" spans="1:45" ht="13.5" customHeight="1">
      <c r="A22" s="869"/>
      <c r="B22" s="870"/>
      <c r="C22" s="870"/>
      <c r="D22" s="870"/>
      <c r="E22" s="870"/>
      <c r="F22" s="870"/>
      <c r="G22" s="870"/>
      <c r="H22" s="870"/>
      <c r="I22" s="871"/>
      <c r="J22" s="868"/>
      <c r="K22" s="868"/>
      <c r="L22" s="868"/>
      <c r="M22" s="868"/>
      <c r="N22" s="868"/>
      <c r="O22" s="868"/>
      <c r="P22" s="868"/>
      <c r="Q22" s="868"/>
      <c r="R22" s="868"/>
      <c r="S22" s="868"/>
      <c r="T22" s="868"/>
      <c r="U22" s="868"/>
      <c r="V22" s="868"/>
      <c r="W22" s="868"/>
      <c r="X22" s="868"/>
      <c r="Y22" s="868"/>
      <c r="Z22" s="868"/>
      <c r="AA22" s="868"/>
      <c r="AB22" s="868"/>
      <c r="AC22" s="868"/>
      <c r="AD22" s="868"/>
      <c r="AE22" s="868"/>
      <c r="AF22" s="868"/>
      <c r="AG22" s="868"/>
      <c r="AH22" s="868"/>
      <c r="AI22" s="868"/>
      <c r="AJ22" s="868"/>
      <c r="AK22" s="868"/>
      <c r="AL22" s="868"/>
      <c r="AM22" s="868"/>
      <c r="AN22" s="868"/>
      <c r="AO22" s="868"/>
      <c r="AP22" s="868"/>
      <c r="AQ22" s="868"/>
      <c r="AR22" s="868"/>
      <c r="AS22" s="868"/>
    </row>
    <row r="23" spans="1:45" ht="13.5" customHeight="1">
      <c r="A23" s="869"/>
      <c r="B23" s="870"/>
      <c r="C23" s="870"/>
      <c r="D23" s="870"/>
      <c r="E23" s="870"/>
      <c r="F23" s="870"/>
      <c r="G23" s="870"/>
      <c r="H23" s="870"/>
      <c r="I23" s="871"/>
      <c r="J23" s="868"/>
      <c r="K23" s="868"/>
      <c r="L23" s="868"/>
      <c r="M23" s="868"/>
      <c r="N23" s="868"/>
      <c r="O23" s="868"/>
      <c r="P23" s="868"/>
      <c r="Q23" s="868"/>
      <c r="R23" s="868"/>
      <c r="S23" s="868"/>
      <c r="T23" s="868"/>
      <c r="U23" s="868"/>
      <c r="V23" s="868"/>
      <c r="W23" s="868"/>
      <c r="X23" s="868"/>
      <c r="Y23" s="868"/>
      <c r="Z23" s="868"/>
      <c r="AA23" s="868"/>
      <c r="AB23" s="868"/>
      <c r="AC23" s="868"/>
      <c r="AD23" s="868"/>
      <c r="AE23" s="868"/>
      <c r="AF23" s="868"/>
      <c r="AG23" s="868"/>
      <c r="AH23" s="868"/>
      <c r="AI23" s="868"/>
      <c r="AJ23" s="868"/>
      <c r="AK23" s="868"/>
      <c r="AL23" s="868"/>
      <c r="AM23" s="868"/>
      <c r="AN23" s="868"/>
      <c r="AO23" s="868"/>
      <c r="AP23" s="868"/>
      <c r="AQ23" s="868"/>
      <c r="AR23" s="868"/>
      <c r="AS23" s="868"/>
    </row>
    <row r="24" spans="1:45" ht="13.5" customHeight="1">
      <c r="A24" s="869"/>
      <c r="B24" s="870"/>
      <c r="C24" s="870"/>
      <c r="D24" s="870"/>
      <c r="E24" s="870"/>
      <c r="F24" s="870"/>
      <c r="G24" s="870"/>
      <c r="H24" s="870"/>
      <c r="I24" s="871"/>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868"/>
      <c r="AS24" s="868"/>
    </row>
    <row r="25" spans="1:45" ht="13.5" customHeight="1">
      <c r="A25" s="869"/>
      <c r="B25" s="870"/>
      <c r="C25" s="870"/>
      <c r="D25" s="870"/>
      <c r="E25" s="870"/>
      <c r="F25" s="870"/>
      <c r="G25" s="870"/>
      <c r="H25" s="870"/>
      <c r="I25" s="871"/>
      <c r="J25" s="868"/>
      <c r="K25" s="868"/>
      <c r="L25" s="868"/>
      <c r="M25" s="868"/>
      <c r="N25" s="868"/>
      <c r="O25" s="868"/>
      <c r="P25" s="868"/>
      <c r="Q25" s="868"/>
      <c r="R25" s="868"/>
      <c r="S25" s="868"/>
      <c r="T25" s="868"/>
      <c r="U25" s="868"/>
      <c r="V25" s="868"/>
      <c r="W25" s="868"/>
      <c r="X25" s="868"/>
      <c r="Y25" s="868"/>
      <c r="Z25" s="868"/>
      <c r="AA25" s="868"/>
      <c r="AB25" s="868"/>
      <c r="AC25" s="868"/>
      <c r="AD25" s="868"/>
      <c r="AE25" s="868"/>
      <c r="AF25" s="868"/>
      <c r="AG25" s="868"/>
      <c r="AH25" s="868"/>
      <c r="AI25" s="868"/>
      <c r="AJ25" s="868"/>
      <c r="AK25" s="868"/>
      <c r="AL25" s="868"/>
      <c r="AM25" s="868"/>
      <c r="AN25" s="868"/>
      <c r="AO25" s="868"/>
      <c r="AP25" s="868"/>
      <c r="AQ25" s="868"/>
      <c r="AR25" s="868"/>
      <c r="AS25" s="868"/>
    </row>
    <row r="26" spans="1:45" ht="13.5" customHeight="1">
      <c r="A26" s="869"/>
      <c r="B26" s="870"/>
      <c r="C26" s="870"/>
      <c r="D26" s="870"/>
      <c r="E26" s="870"/>
      <c r="F26" s="870"/>
      <c r="G26" s="870"/>
      <c r="H26" s="870"/>
      <c r="I26" s="871"/>
      <c r="J26" s="868"/>
      <c r="K26" s="868"/>
      <c r="L26" s="868"/>
      <c r="M26" s="868"/>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8"/>
      <c r="AM26" s="868"/>
      <c r="AN26" s="868"/>
      <c r="AO26" s="868"/>
      <c r="AP26" s="868"/>
      <c r="AQ26" s="868"/>
      <c r="AR26" s="868"/>
      <c r="AS26" s="868"/>
    </row>
    <row r="27" spans="1:45" ht="13.5" customHeight="1">
      <c r="A27" s="869"/>
      <c r="B27" s="870"/>
      <c r="C27" s="870"/>
      <c r="D27" s="870"/>
      <c r="E27" s="870"/>
      <c r="F27" s="870"/>
      <c r="G27" s="870"/>
      <c r="H27" s="870"/>
      <c r="I27" s="871"/>
      <c r="J27" s="868"/>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row>
    <row r="28" spans="1:45" ht="13.5" customHeight="1">
      <c r="A28" s="869"/>
      <c r="B28" s="870"/>
      <c r="C28" s="870"/>
      <c r="D28" s="870"/>
      <c r="E28" s="870"/>
      <c r="F28" s="870"/>
      <c r="G28" s="870"/>
      <c r="H28" s="870"/>
      <c r="I28" s="871"/>
      <c r="J28" s="868"/>
      <c r="K28" s="868"/>
      <c r="L28" s="868"/>
      <c r="M28" s="868"/>
      <c r="N28" s="868"/>
      <c r="O28" s="868"/>
      <c r="P28" s="868"/>
      <c r="Q28" s="868"/>
      <c r="R28" s="868"/>
      <c r="S28" s="868"/>
      <c r="T28" s="868"/>
      <c r="U28" s="868"/>
      <c r="V28" s="868"/>
      <c r="W28" s="868"/>
      <c r="X28" s="868"/>
      <c r="Y28" s="868"/>
      <c r="Z28" s="868"/>
      <c r="AA28" s="868"/>
      <c r="AB28" s="868"/>
      <c r="AC28" s="868"/>
      <c r="AD28" s="868"/>
      <c r="AE28" s="868"/>
      <c r="AF28" s="868"/>
      <c r="AG28" s="868"/>
      <c r="AH28" s="868"/>
      <c r="AI28" s="868"/>
      <c r="AJ28" s="868"/>
      <c r="AK28" s="868"/>
      <c r="AL28" s="868"/>
      <c r="AM28" s="868"/>
      <c r="AN28" s="868"/>
      <c r="AO28" s="868"/>
      <c r="AP28" s="868"/>
      <c r="AQ28" s="868"/>
      <c r="AR28" s="868"/>
      <c r="AS28" s="868"/>
    </row>
    <row r="29" spans="1:45" ht="13.5" customHeight="1">
      <c r="A29" s="869"/>
      <c r="B29" s="870"/>
      <c r="C29" s="870"/>
      <c r="D29" s="870"/>
      <c r="E29" s="870"/>
      <c r="F29" s="870"/>
      <c r="G29" s="870"/>
      <c r="H29" s="870"/>
      <c r="I29" s="871"/>
      <c r="J29" s="868"/>
      <c r="K29" s="868"/>
      <c r="L29" s="868"/>
      <c r="M29" s="868"/>
      <c r="N29" s="868"/>
      <c r="O29" s="868"/>
      <c r="P29" s="868"/>
      <c r="Q29" s="868"/>
      <c r="R29" s="868"/>
      <c r="S29" s="868"/>
      <c r="T29" s="868"/>
      <c r="U29" s="868"/>
      <c r="V29" s="868"/>
      <c r="W29" s="868"/>
      <c r="X29" s="868"/>
      <c r="Y29" s="868"/>
      <c r="Z29" s="868"/>
      <c r="AA29" s="868"/>
      <c r="AB29" s="868"/>
      <c r="AC29" s="868"/>
      <c r="AD29" s="868"/>
      <c r="AE29" s="868"/>
      <c r="AF29" s="868"/>
      <c r="AG29" s="868"/>
      <c r="AH29" s="868"/>
      <c r="AI29" s="868"/>
      <c r="AJ29" s="868"/>
      <c r="AK29" s="868"/>
      <c r="AL29" s="868"/>
      <c r="AM29" s="868"/>
      <c r="AN29" s="868"/>
      <c r="AO29" s="868"/>
      <c r="AP29" s="868"/>
      <c r="AQ29" s="868"/>
      <c r="AR29" s="868"/>
      <c r="AS29" s="868"/>
    </row>
    <row r="30" spans="1:45" ht="13.5" customHeight="1">
      <c r="A30" s="869"/>
      <c r="B30" s="870"/>
      <c r="C30" s="870"/>
      <c r="D30" s="870"/>
      <c r="E30" s="870"/>
      <c r="F30" s="870"/>
      <c r="G30" s="870"/>
      <c r="H30" s="870"/>
      <c r="I30" s="871"/>
      <c r="J30" s="868"/>
      <c r="K30" s="868"/>
      <c r="L30" s="868"/>
      <c r="M30" s="868"/>
      <c r="N30" s="868"/>
      <c r="O30" s="868"/>
      <c r="P30" s="868"/>
      <c r="Q30" s="868"/>
      <c r="R30" s="868"/>
      <c r="S30" s="868"/>
      <c r="T30" s="868"/>
      <c r="U30" s="868"/>
      <c r="V30" s="868"/>
      <c r="W30" s="868"/>
      <c r="X30" s="868"/>
      <c r="Y30" s="868"/>
      <c r="Z30" s="868"/>
      <c r="AA30" s="868"/>
      <c r="AB30" s="868"/>
      <c r="AC30" s="868"/>
      <c r="AD30" s="868"/>
      <c r="AE30" s="868"/>
      <c r="AF30" s="868"/>
      <c r="AG30" s="868"/>
      <c r="AH30" s="868"/>
      <c r="AI30" s="868"/>
      <c r="AJ30" s="868"/>
      <c r="AK30" s="868"/>
      <c r="AL30" s="868"/>
      <c r="AM30" s="868"/>
      <c r="AN30" s="868"/>
      <c r="AO30" s="868"/>
      <c r="AP30" s="868"/>
      <c r="AQ30" s="868"/>
      <c r="AR30" s="868"/>
      <c r="AS30" s="868"/>
    </row>
    <row r="31" spans="1:45" ht="13.5" customHeight="1">
      <c r="A31" s="869"/>
      <c r="B31" s="870"/>
      <c r="C31" s="870"/>
      <c r="D31" s="870"/>
      <c r="E31" s="870"/>
      <c r="F31" s="870"/>
      <c r="G31" s="870"/>
      <c r="H31" s="870"/>
      <c r="I31" s="871"/>
      <c r="J31" s="868"/>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8"/>
      <c r="AM31" s="868"/>
      <c r="AN31" s="868"/>
      <c r="AO31" s="868"/>
      <c r="AP31" s="868"/>
      <c r="AQ31" s="868"/>
      <c r="AR31" s="868"/>
      <c r="AS31" s="868"/>
    </row>
    <row r="32" spans="1:45" ht="13.5" customHeight="1">
      <c r="A32" s="867" t="s">
        <v>168</v>
      </c>
      <c r="B32" s="867"/>
      <c r="C32" s="867"/>
      <c r="D32" s="867"/>
      <c r="E32" s="169" t="s">
        <v>169</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row>
    <row r="33" spans="1:45" ht="13.5" customHeight="1">
      <c r="A33" s="169"/>
      <c r="B33" s="169"/>
      <c r="C33" s="169"/>
      <c r="D33" s="169"/>
      <c r="E33" s="169" t="s">
        <v>170</v>
      </c>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row>
    <row r="34" spans="1:45" ht="13.5" customHeight="1">
      <c r="E34" s="626" t="s">
        <v>171</v>
      </c>
    </row>
    <row r="35" spans="1:45" ht="13.5" customHeight="1"/>
    <row r="36" spans="1:45" ht="12" customHeight="1"/>
    <row r="37" spans="1:45" ht="12" customHeight="1"/>
    <row r="38" spans="1:45" ht="12" customHeight="1"/>
  </sheetData>
  <mergeCells count="215">
    <mergeCell ref="A2:AS2"/>
    <mergeCell ref="AM3:AS3"/>
    <mergeCell ref="A4:L4"/>
    <mergeCell ref="AG6:AS7"/>
    <mergeCell ref="A7:C7"/>
    <mergeCell ref="D7:AE7"/>
    <mergeCell ref="A8:C8"/>
    <mergeCell ref="E8:K8"/>
    <mergeCell ref="N8:S8"/>
    <mergeCell ref="AH8:AR8"/>
    <mergeCell ref="AH9:AR9"/>
    <mergeCell ref="H10:I11"/>
    <mergeCell ref="J10:N11"/>
    <mergeCell ref="O10:O11"/>
    <mergeCell ref="P10:T11"/>
    <mergeCell ref="U10:U11"/>
    <mergeCell ref="AN10:AR11"/>
    <mergeCell ref="AS10:AS11"/>
    <mergeCell ref="H12:I13"/>
    <mergeCell ref="J12:K13"/>
    <mergeCell ref="L12:M13"/>
    <mergeCell ref="N12:O13"/>
    <mergeCell ref="P12:Q13"/>
    <mergeCell ref="R12:S13"/>
    <mergeCell ref="T12:U13"/>
    <mergeCell ref="V12:W13"/>
    <mergeCell ref="V10:Z11"/>
    <mergeCell ref="AA10:AA11"/>
    <mergeCell ref="AB10:AF11"/>
    <mergeCell ref="AG10:AG11"/>
    <mergeCell ref="AH10:AL11"/>
    <mergeCell ref="AM10:AM11"/>
    <mergeCell ref="AJ12:AK13"/>
    <mergeCell ref="AL12:AM13"/>
    <mergeCell ref="AN12:AO13"/>
    <mergeCell ref="AP12:AQ13"/>
    <mergeCell ref="AR12:AS13"/>
    <mergeCell ref="A14:I15"/>
    <mergeCell ref="J14:K15"/>
    <mergeCell ref="L14:M15"/>
    <mergeCell ref="N14:O15"/>
    <mergeCell ref="P14:Q15"/>
    <mergeCell ref="X12:Y13"/>
    <mergeCell ref="Z12:AA13"/>
    <mergeCell ref="AB12:AC13"/>
    <mergeCell ref="AD12:AE13"/>
    <mergeCell ref="AF12:AG13"/>
    <mergeCell ref="AH12:AI13"/>
    <mergeCell ref="AP14:AQ15"/>
    <mergeCell ref="AR14:AS15"/>
    <mergeCell ref="AF14:AG15"/>
    <mergeCell ref="AH14:AI15"/>
    <mergeCell ref="AJ14:AK15"/>
    <mergeCell ref="AL14:AM15"/>
    <mergeCell ref="AN14:AO15"/>
    <mergeCell ref="J16:K17"/>
    <mergeCell ref="L16:M17"/>
    <mergeCell ref="N16:O17"/>
    <mergeCell ref="P16:Q17"/>
    <mergeCell ref="R16:S17"/>
    <mergeCell ref="T16:U17"/>
    <mergeCell ref="V16:W17"/>
    <mergeCell ref="AD14:AE15"/>
    <mergeCell ref="R14:S15"/>
    <mergeCell ref="T14:U15"/>
    <mergeCell ref="V14:W15"/>
    <mergeCell ref="X14:Y15"/>
    <mergeCell ref="Z14:AA15"/>
    <mergeCell ref="AB14:AC15"/>
    <mergeCell ref="AJ16:AK17"/>
    <mergeCell ref="AL16:AM17"/>
    <mergeCell ref="AN16:AO17"/>
    <mergeCell ref="AP16:AQ17"/>
    <mergeCell ref="AR16:AS17"/>
    <mergeCell ref="A18:I19"/>
    <mergeCell ref="J18:K19"/>
    <mergeCell ref="L18:M19"/>
    <mergeCell ref="N18:O19"/>
    <mergeCell ref="P18:Q19"/>
    <mergeCell ref="X16:Y17"/>
    <mergeCell ref="Z16:AA17"/>
    <mergeCell ref="AB16:AC17"/>
    <mergeCell ref="AD16:AE17"/>
    <mergeCell ref="AF16:AG17"/>
    <mergeCell ref="AH16:AI17"/>
    <mergeCell ref="AP18:AQ19"/>
    <mergeCell ref="AR18:AS19"/>
    <mergeCell ref="AF18:AG19"/>
    <mergeCell ref="AH18:AI19"/>
    <mergeCell ref="AJ18:AK19"/>
    <mergeCell ref="AL18:AM19"/>
    <mergeCell ref="AN18:AO19"/>
    <mergeCell ref="A16:I17"/>
    <mergeCell ref="J20:K21"/>
    <mergeCell ref="L20:M21"/>
    <mergeCell ref="N20:O21"/>
    <mergeCell ref="P20:Q21"/>
    <mergeCell ref="R20:S21"/>
    <mergeCell ref="T20:U21"/>
    <mergeCell ref="V20:W21"/>
    <mergeCell ref="AD18:AE19"/>
    <mergeCell ref="R18:S19"/>
    <mergeCell ref="T18:U19"/>
    <mergeCell ref="V18:W19"/>
    <mergeCell ref="X18:Y19"/>
    <mergeCell ref="Z18:AA19"/>
    <mergeCell ref="AB18:AC19"/>
    <mergeCell ref="AJ20:AK21"/>
    <mergeCell ref="AL20:AM21"/>
    <mergeCell ref="AN20:AO21"/>
    <mergeCell ref="AP20:AQ21"/>
    <mergeCell ref="AR20:AS21"/>
    <mergeCell ref="A22:I23"/>
    <mergeCell ref="J22:K23"/>
    <mergeCell ref="L22:M23"/>
    <mergeCell ref="N22:O23"/>
    <mergeCell ref="P22:Q23"/>
    <mergeCell ref="X20:Y21"/>
    <mergeCell ref="Z20:AA21"/>
    <mergeCell ref="AB20:AC21"/>
    <mergeCell ref="AD20:AE21"/>
    <mergeCell ref="AF20:AG21"/>
    <mergeCell ref="AH20:AI21"/>
    <mergeCell ref="AP22:AQ23"/>
    <mergeCell ref="AR22:AS23"/>
    <mergeCell ref="AF22:AG23"/>
    <mergeCell ref="AH22:AI23"/>
    <mergeCell ref="AJ22:AK23"/>
    <mergeCell ref="AL22:AM23"/>
    <mergeCell ref="AN22:AO23"/>
    <mergeCell ref="A20:I21"/>
    <mergeCell ref="J24:K25"/>
    <mergeCell ref="L24:M25"/>
    <mergeCell ref="N24:O25"/>
    <mergeCell ref="P24:Q25"/>
    <mergeCell ref="R24:S25"/>
    <mergeCell ref="T24:U25"/>
    <mergeCell ref="V24:W25"/>
    <mergeCell ref="AD22:AE23"/>
    <mergeCell ref="R22:S23"/>
    <mergeCell ref="T22:U23"/>
    <mergeCell ref="V22:W23"/>
    <mergeCell ref="X22:Y23"/>
    <mergeCell ref="Z22:AA23"/>
    <mergeCell ref="AB22:AC23"/>
    <mergeCell ref="AJ24:AK25"/>
    <mergeCell ref="AL24:AM25"/>
    <mergeCell ref="AN24:AO25"/>
    <mergeCell ref="AP24:AQ25"/>
    <mergeCell ref="AR24:AS25"/>
    <mergeCell ref="A26:I27"/>
    <mergeCell ref="J26:K27"/>
    <mergeCell ref="L26:M27"/>
    <mergeCell ref="N26:O27"/>
    <mergeCell ref="P26:Q27"/>
    <mergeCell ref="X24:Y25"/>
    <mergeCell ref="Z24:AA25"/>
    <mergeCell ref="AB24:AC25"/>
    <mergeCell ref="AD24:AE25"/>
    <mergeCell ref="AF24:AG25"/>
    <mergeCell ref="AH24:AI25"/>
    <mergeCell ref="AP26:AQ27"/>
    <mergeCell ref="AR26:AS27"/>
    <mergeCell ref="AF26:AG27"/>
    <mergeCell ref="AH26:AI27"/>
    <mergeCell ref="AJ26:AK27"/>
    <mergeCell ref="AL26:AM27"/>
    <mergeCell ref="AN26:AO27"/>
    <mergeCell ref="A24:I25"/>
    <mergeCell ref="T28:U29"/>
    <mergeCell ref="V28:W29"/>
    <mergeCell ref="AD26:AE27"/>
    <mergeCell ref="R26:S27"/>
    <mergeCell ref="T26:U27"/>
    <mergeCell ref="V26:W27"/>
    <mergeCell ref="X26:Y27"/>
    <mergeCell ref="Z26:AA27"/>
    <mergeCell ref="AB26:AC27"/>
    <mergeCell ref="AJ28:AK29"/>
    <mergeCell ref="AL28:AM29"/>
    <mergeCell ref="AN28:AO29"/>
    <mergeCell ref="AP28:AQ29"/>
    <mergeCell ref="AR28:AS29"/>
    <mergeCell ref="A30:I31"/>
    <mergeCell ref="J30:K31"/>
    <mergeCell ref="L30:M31"/>
    <mergeCell ref="N30:O31"/>
    <mergeCell ref="P30:Q31"/>
    <mergeCell ref="X28:Y29"/>
    <mergeCell ref="Z28:AA29"/>
    <mergeCell ref="AB28:AC29"/>
    <mergeCell ref="AD28:AE29"/>
    <mergeCell ref="AF28:AG29"/>
    <mergeCell ref="AH28:AI29"/>
    <mergeCell ref="AP30:AQ31"/>
    <mergeCell ref="AR30:AS31"/>
    <mergeCell ref="A28:I29"/>
    <mergeCell ref="J28:K29"/>
    <mergeCell ref="L28:M29"/>
    <mergeCell ref="N28:O29"/>
    <mergeCell ref="P28:Q29"/>
    <mergeCell ref="R28:S29"/>
    <mergeCell ref="A32:D32"/>
    <mergeCell ref="AD30:AE31"/>
    <mergeCell ref="AF30:AG31"/>
    <mergeCell ref="AH30:AI31"/>
    <mergeCell ref="AJ30:AK31"/>
    <mergeCell ref="AL30:AM31"/>
    <mergeCell ref="AN30:AO31"/>
    <mergeCell ref="R30:S31"/>
    <mergeCell ref="T30:U31"/>
    <mergeCell ref="V30:W31"/>
    <mergeCell ref="X30:Y31"/>
    <mergeCell ref="Z30:AA31"/>
    <mergeCell ref="AB30:AC31"/>
  </mergeCells>
  <phoneticPr fontId="6"/>
  <dataValidations count="2">
    <dataValidation type="list" allowBlank="1" showInputMessage="1" showErrorMessage="1" sqref="D4:H4" xr:uid="{8C2D8A40-429F-414C-8685-23356E5B9E36}">
      <formula1>"熊本市長,熊本市上下水道事業管理者,熊本市交通事業管理者,熊本市病院事業管理者"</formula1>
    </dataValidation>
    <dataValidation type="list" allowBlank="1" showInputMessage="1" showErrorMessage="1" sqref="A4:C4" xr:uid="{375A392D-95CD-43D9-A5ED-51B077622776}">
      <formula1>"熊本市長　様,熊本市上下水道事業管理者　様,熊本市交通事業管理者　様,熊本市病院事業管理者　様"</formula1>
    </dataValidation>
  </dataValidations>
  <printOptions horizontalCentered="1" verticalCentered="1"/>
  <pageMargins left="0.78740157480314965" right="0.39" top="0.78740157480314965" bottom="0.45" header="0.31496062992125984" footer="0.31496062992125984"/>
  <pageSetup paperSize="9" orientation="landscape" cellComments="asDisplayed"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theme="5" tint="0.39997558519241921"/>
  </sheetPr>
  <dimension ref="A1:K31"/>
  <sheetViews>
    <sheetView view="pageBreakPreview" zoomScaleNormal="100" zoomScaleSheetLayoutView="100" workbookViewId="0">
      <selection activeCell="A3" sqref="A3"/>
    </sheetView>
  </sheetViews>
  <sheetFormatPr defaultColWidth="8.625" defaultRowHeight="18.75"/>
  <cols>
    <col min="1" max="1" width="39.375" style="47"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3.5" style="38" customWidth="1"/>
    <col min="11" max="16384" width="8.625" style="38"/>
  </cols>
  <sheetData>
    <row r="1" spans="1:11" ht="35.25">
      <c r="A1" s="48"/>
      <c r="B1" s="772"/>
      <c r="C1" s="772"/>
      <c r="D1" s="772"/>
      <c r="E1" s="772"/>
      <c r="F1" s="772"/>
      <c r="G1" s="772"/>
      <c r="H1" s="772"/>
      <c r="I1" s="772"/>
      <c r="J1" s="221"/>
      <c r="K1" s="238" t="s">
        <v>95</v>
      </c>
    </row>
    <row r="6" spans="1:11" ht="24">
      <c r="B6" s="759" t="s">
        <v>173</v>
      </c>
      <c r="C6" s="757"/>
      <c r="D6" s="757"/>
      <c r="E6" s="757"/>
      <c r="F6" s="757"/>
      <c r="G6" s="757"/>
      <c r="H6" s="757"/>
      <c r="I6" s="757"/>
    </row>
    <row r="9" spans="1:11" ht="18" customHeight="1">
      <c r="B9" s="123" t="s">
        <v>174</v>
      </c>
      <c r="C9" s="905" t="str">
        <f>IF(基本情報入力!$J$4="","",基本情報入力!$J$4)</f>
        <v/>
      </c>
      <c r="D9" s="905"/>
      <c r="E9" s="905"/>
      <c r="F9" s="905"/>
      <c r="G9" s="905"/>
      <c r="H9" s="905"/>
      <c r="I9" s="905"/>
    </row>
    <row r="10" spans="1:11">
      <c r="B10" s="51"/>
      <c r="C10" s="905"/>
      <c r="D10" s="905"/>
      <c r="E10" s="905"/>
      <c r="F10" s="905"/>
      <c r="G10" s="905"/>
      <c r="H10" s="905"/>
      <c r="I10" s="905"/>
    </row>
    <row r="11" spans="1:11">
      <c r="B11" s="51"/>
      <c r="C11" s="51"/>
      <c r="D11" s="51"/>
      <c r="E11" s="51"/>
      <c r="F11" s="51"/>
      <c r="G11" s="51"/>
      <c r="H11" s="51"/>
      <c r="I11" s="51"/>
    </row>
    <row r="12" spans="1:11">
      <c r="B12" s="51" t="s">
        <v>175</v>
      </c>
      <c r="C12" s="901" t="str">
        <f>IF(基本情報入力!$J$5="","",基本情報入力!$J$5)</f>
        <v/>
      </c>
      <c r="D12" s="904"/>
      <c r="E12" s="904"/>
      <c r="F12" s="904"/>
      <c r="G12" s="904"/>
      <c r="H12" s="904"/>
      <c r="I12" s="904"/>
    </row>
    <row r="13" spans="1:11">
      <c r="B13" s="51"/>
      <c r="C13" s="51"/>
      <c r="D13" s="51"/>
      <c r="E13" s="51"/>
      <c r="F13" s="51"/>
      <c r="G13" s="51"/>
      <c r="H13" s="51"/>
      <c r="I13" s="51"/>
    </row>
    <row r="14" spans="1:11">
      <c r="B14" s="51"/>
      <c r="C14" s="51"/>
      <c r="D14" s="51"/>
      <c r="E14" s="51"/>
      <c r="F14" s="51"/>
      <c r="G14" s="51"/>
      <c r="H14" s="51"/>
      <c r="I14" s="51"/>
    </row>
    <row r="15" spans="1:11">
      <c r="B15" s="51" t="s">
        <v>176</v>
      </c>
      <c r="C15" s="902" t="str">
        <f>IF(基本情報入力!$J$7="","　　 年  月  日",基本情報入力!$J$7)</f>
        <v>　　 年  月  日</v>
      </c>
      <c r="D15" s="902"/>
      <c r="E15" s="902"/>
      <c r="F15" s="73"/>
      <c r="G15" s="73"/>
      <c r="H15" s="73"/>
      <c r="I15" s="73"/>
    </row>
    <row r="16" spans="1:11">
      <c r="B16" s="51"/>
      <c r="C16" s="51"/>
      <c r="D16" s="51"/>
      <c r="E16" s="51"/>
      <c r="F16" s="51"/>
      <c r="G16" s="51"/>
      <c r="H16" s="51"/>
      <c r="I16" s="51"/>
    </row>
    <row r="17" spans="2:9">
      <c r="B17" s="51"/>
      <c r="C17" s="51"/>
      <c r="D17" s="51"/>
      <c r="E17" s="51"/>
      <c r="F17" s="51"/>
      <c r="G17" s="51"/>
      <c r="H17" s="51"/>
      <c r="I17" s="51"/>
    </row>
    <row r="18" spans="2:9">
      <c r="B18" s="51" t="s">
        <v>177</v>
      </c>
      <c r="C18" s="902" t="s">
        <v>178</v>
      </c>
      <c r="D18" s="902"/>
      <c r="E18" s="902"/>
      <c r="F18" s="73"/>
      <c r="G18" s="73"/>
      <c r="H18" s="73"/>
      <c r="I18" s="73"/>
    </row>
    <row r="21" spans="2:9" ht="18" customHeight="1">
      <c r="B21" s="38" t="s">
        <v>179</v>
      </c>
    </row>
    <row r="23" spans="2:9">
      <c r="B23" s="51"/>
      <c r="C23" s="51"/>
      <c r="D23" s="51"/>
      <c r="E23" s="51"/>
      <c r="F23" s="51"/>
      <c r="G23" s="51"/>
      <c r="H23" s="51"/>
      <c r="I23" s="51"/>
    </row>
    <row r="24" spans="2:9">
      <c r="B24" s="902" t="s">
        <v>178</v>
      </c>
      <c r="C24" s="903"/>
      <c r="D24" s="51"/>
      <c r="E24" s="51"/>
      <c r="F24" s="51"/>
      <c r="G24" s="51"/>
      <c r="H24" s="51"/>
      <c r="I24" s="51"/>
    </row>
    <row r="25" spans="2:9">
      <c r="B25" s="60"/>
      <c r="C25" s="74"/>
      <c r="D25" s="51"/>
      <c r="E25" s="906" t="str">
        <f>IF(OR(基本情報入力!$J$9=リスト!$D$4,基本情報入力!J10=""),"",IF(基本情報入力!$J$9=リスト!$D$5,基本情報入力!$J$10,""))</f>
        <v/>
      </c>
      <c r="F25" s="906"/>
      <c r="G25" s="906"/>
      <c r="H25" s="906"/>
      <c r="I25" s="906"/>
    </row>
    <row r="26" spans="2:9">
      <c r="B26" s="51"/>
      <c r="C26" s="51"/>
      <c r="D26" s="75"/>
      <c r="F26" s="38" t="str">
        <f>IF(OR(基本情報入力!$J$9=リスト!$D$4,基本情報入力!$J$10=""),"",IF(基本情報入力!$J$9=リスト!$D$5,"代表者",""))</f>
        <v/>
      </c>
    </row>
    <row r="27" spans="2:9" ht="17.100000000000001" customHeight="1">
      <c r="B27" s="51"/>
      <c r="C27" s="51"/>
      <c r="D27" s="51" t="str">
        <f>IF(C25="受注者","代表者","受注者")</f>
        <v>受注者</v>
      </c>
      <c r="E27" s="51" t="s">
        <v>97</v>
      </c>
      <c r="F27" s="761" t="str">
        <f>IF(基本情報入力!$J$12="","",基本情報入力!$J$12)</f>
        <v/>
      </c>
      <c r="G27" s="761"/>
      <c r="H27" s="761"/>
      <c r="I27" s="761"/>
    </row>
    <row r="28" spans="2:9" ht="17.100000000000001" customHeight="1">
      <c r="B28" s="51"/>
      <c r="C28" s="51"/>
      <c r="D28" s="51"/>
      <c r="E28" s="51" t="s">
        <v>98</v>
      </c>
      <c r="F28" s="761" t="str">
        <f>IF(基本情報入力!$J$13="","",基本情報入力!$J$13)</f>
        <v/>
      </c>
      <c r="G28" s="761"/>
      <c r="H28" s="761"/>
      <c r="I28" s="761"/>
    </row>
    <row r="29" spans="2:9" ht="17.100000000000001" customHeight="1">
      <c r="B29" s="51"/>
      <c r="C29" s="51"/>
      <c r="D29" s="51"/>
      <c r="F29" s="762" t="str">
        <f>IF(基本情報入力!$J$14="","",基本情報入力!$J$14)</f>
        <v/>
      </c>
      <c r="G29" s="762"/>
      <c r="H29" s="762"/>
      <c r="I29" s="762"/>
    </row>
    <row r="30" spans="2:9">
      <c r="B30" s="51"/>
      <c r="C30" s="51"/>
      <c r="D30" s="51"/>
      <c r="E30" s="51"/>
      <c r="F30" s="51"/>
      <c r="G30" s="51"/>
      <c r="H30" s="51"/>
      <c r="I30" s="51"/>
    </row>
    <row r="31" spans="2:9">
      <c r="B31" s="901" t="str">
        <f>IF(基本情報入力!$J$6="","",基本情報入力!$J$6)</f>
        <v/>
      </c>
      <c r="C31" s="901"/>
      <c r="D31" s="38" t="s">
        <v>96</v>
      </c>
      <c r="G31" s="75"/>
      <c r="H31" s="75"/>
      <c r="I31" s="75"/>
    </row>
  </sheetData>
  <mergeCells count="12">
    <mergeCell ref="B1:I1"/>
    <mergeCell ref="B31:C31"/>
    <mergeCell ref="B6:I6"/>
    <mergeCell ref="B24:C24"/>
    <mergeCell ref="F27:I27"/>
    <mergeCell ref="C12:I12"/>
    <mergeCell ref="F28:I28"/>
    <mergeCell ref="C15:E15"/>
    <mergeCell ref="C18:E18"/>
    <mergeCell ref="C9:I10"/>
    <mergeCell ref="E25:I25"/>
    <mergeCell ref="F29:I29"/>
  </mergeCells>
  <phoneticPr fontId="6"/>
  <conditionalFormatting sqref="C9 C12:I12 F27:I28 F29 B31:C31">
    <cfRule type="containsBlanks" dxfId="90" priority="2">
      <formula>LEN(TRIM(B9))=0</formula>
    </cfRule>
  </conditionalFormatting>
  <conditionalFormatting sqref="C15:E15 C18:E18 B24:C24">
    <cfRule type="containsBlanks" dxfId="89" priority="1">
      <formula>LEN(TRIM(B15))=0</formula>
    </cfRule>
    <cfRule type="cellIs" dxfId="88" priority="3" operator="equal">
      <formula>"　　 年  月  日"</formula>
    </cfRule>
  </conditionalFormatting>
  <dataValidations count="5">
    <dataValidation type="list" allowBlank="1" showInputMessage="1" showErrorMessage="1" sqref="C25" xr:uid="{A173F0D6-14EF-45F4-A098-1D87FF5C6D00}">
      <formula1>"受注者,"</formula1>
    </dataValidation>
    <dataValidation type="list" allowBlank="1" showInputMessage="1" showErrorMessage="1" sqref="E31" xr:uid="{28828D33-7D04-4B59-AE37-5B17D9FD7629}">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F15:G15 C18:D18 C15:D15 B24:C24" xr:uid="{02E1EE4F-C75A-4C00-90C1-037656FEF112}">
      <formula1>1</formula1>
      <formula2>73051</formula2>
    </dataValidation>
    <dataValidation type="date" allowBlank="1" showInputMessage="1" showErrorMessage="1" error="「YYYY/MM/DD」形式で入力してください。_x000a_入力例：2020/06/06_x000a_表示は「令和2年6月6日」となります。" sqref="E15 E18 H15 D24" xr:uid="{39131881-D920-4B92-804C-00C33C981E64}">
      <formula1>1</formula1>
      <formula2>73051</formula2>
    </dataValidation>
    <dataValidation type="custom" allowBlank="1" showInputMessage="1" showErrorMessage="1" errorTitle="工事名に【　】の記載は不要です。" error="工事名に【　】の記載は不要です。" sqref="C9:N9" xr:uid="{AE6E361B-F6CF-4F88-93CA-D619918F7F71}">
      <formula1>NOT(COUNTIF(C9,"*【*"))</formula1>
    </dataValidation>
  </dataValidations>
  <printOptions horizontalCentered="1"/>
  <pageMargins left="0.94488188976377963" right="0.86614173228346458"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A415B01-A0B8-4190-83A8-48BC350FE41F}">
          <x14:formula1>
            <xm:f>リスト!$B$4:$B$7</xm:f>
          </x14:formula1>
          <xm:sqref>B31:C31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C5D-602D-4796-9738-D4C9CF8C95BD}">
  <sheetPr codeName="Sheet16">
    <tabColor theme="1"/>
    <pageSetUpPr fitToPage="1"/>
  </sheetPr>
  <dimension ref="A5:H30"/>
  <sheetViews>
    <sheetView zoomScaleNormal="100" zoomScaleSheetLayoutView="100" workbookViewId="0">
      <selection activeCell="A3" sqref="A3"/>
    </sheetView>
  </sheetViews>
  <sheetFormatPr defaultColWidth="8.625" defaultRowHeight="13.5"/>
  <cols>
    <col min="1" max="1" width="14.375" style="38" bestFit="1" customWidth="1"/>
    <col min="2" max="3" width="8.625" style="38"/>
    <col min="4" max="4" width="7.375" style="38" bestFit="1" customWidth="1"/>
    <col min="5" max="5" width="8.625" style="38" customWidth="1"/>
    <col min="6" max="7" width="8.625" style="38"/>
    <col min="8" max="8" width="4.125" style="38" customWidth="1"/>
    <col min="9" max="16384" width="8.625" style="38"/>
  </cols>
  <sheetData>
    <row r="5" spans="1:8" ht="24">
      <c r="A5" s="759" t="s">
        <v>173</v>
      </c>
      <c r="B5" s="757"/>
      <c r="C5" s="757"/>
      <c r="D5" s="757"/>
      <c r="E5" s="757"/>
      <c r="F5" s="757"/>
      <c r="G5" s="757"/>
      <c r="H5" s="757"/>
    </row>
    <row r="8" spans="1:8">
      <c r="A8" s="51" t="s">
        <v>174</v>
      </c>
      <c r="B8" s="907" t="s">
        <v>54</v>
      </c>
      <c r="C8" s="907"/>
      <c r="D8" s="907"/>
      <c r="E8" s="907"/>
      <c r="F8" s="907"/>
      <c r="G8" s="907"/>
      <c r="H8" s="907"/>
    </row>
    <row r="9" spans="1:8">
      <c r="A9" s="51"/>
      <c r="B9" s="51"/>
      <c r="C9" s="51"/>
      <c r="D9" s="51"/>
      <c r="E9" s="51"/>
      <c r="F9" s="51"/>
      <c r="G9" s="51"/>
      <c r="H9" s="51"/>
    </row>
    <row r="10" spans="1:8">
      <c r="A10" s="51"/>
      <c r="B10" s="51"/>
      <c r="C10" s="51"/>
      <c r="D10" s="51"/>
      <c r="E10" s="51"/>
      <c r="F10" s="51"/>
      <c r="G10" s="51"/>
      <c r="H10" s="51"/>
    </row>
    <row r="11" spans="1:8">
      <c r="A11" s="51" t="s">
        <v>175</v>
      </c>
      <c r="B11" s="907" t="s">
        <v>180</v>
      </c>
      <c r="C11" s="907"/>
      <c r="D11" s="907"/>
      <c r="E11" s="907"/>
      <c r="F11" s="907"/>
      <c r="G11" s="907"/>
      <c r="H11" s="907"/>
    </row>
    <row r="12" spans="1:8">
      <c r="A12" s="51"/>
      <c r="B12" s="51"/>
      <c r="C12" s="51"/>
      <c r="D12" s="51"/>
      <c r="E12" s="51"/>
      <c r="F12" s="51"/>
      <c r="G12" s="51"/>
      <c r="H12" s="51"/>
    </row>
    <row r="13" spans="1:8">
      <c r="A13" s="51"/>
      <c r="B13" s="51"/>
      <c r="C13" s="51"/>
      <c r="D13" s="51"/>
      <c r="E13" s="51"/>
      <c r="F13" s="51"/>
      <c r="G13" s="51"/>
      <c r="H13" s="51"/>
    </row>
    <row r="14" spans="1:8" ht="18.75">
      <c r="A14" s="51" t="s">
        <v>176</v>
      </c>
      <c r="B14" s="764">
        <v>46113</v>
      </c>
      <c r="C14" s="764"/>
      <c r="D14" s="179"/>
      <c r="E14" s="180"/>
      <c r="F14" s="180"/>
      <c r="G14" s="180"/>
      <c r="H14" s="180"/>
    </row>
    <row r="15" spans="1:8">
      <c r="A15" s="51"/>
      <c r="B15" s="51"/>
      <c r="C15" s="51"/>
      <c r="D15" s="51"/>
      <c r="E15" s="51"/>
      <c r="F15" s="51"/>
      <c r="G15" s="51"/>
      <c r="H15" s="51"/>
    </row>
    <row r="16" spans="1:8">
      <c r="A16" s="51"/>
      <c r="B16" s="51"/>
      <c r="C16" s="51"/>
      <c r="D16" s="51"/>
      <c r="E16" s="51"/>
      <c r="F16" s="51"/>
      <c r="G16" s="51"/>
      <c r="H16" s="51"/>
    </row>
    <row r="17" spans="1:8" ht="18.75">
      <c r="A17" s="51" t="s">
        <v>177</v>
      </c>
      <c r="B17" s="764">
        <v>46113</v>
      </c>
      <c r="C17" s="764"/>
      <c r="D17" s="180"/>
      <c r="E17" s="180"/>
      <c r="F17" s="180"/>
      <c r="G17" s="180"/>
      <c r="H17" s="180"/>
    </row>
    <row r="20" spans="1:8" ht="18" customHeight="1">
      <c r="A20" s="38" t="s">
        <v>179</v>
      </c>
    </row>
    <row r="22" spans="1:8">
      <c r="A22" s="51"/>
      <c r="B22" s="51"/>
      <c r="C22" s="51"/>
      <c r="D22" s="51"/>
      <c r="E22" s="51"/>
      <c r="F22" s="51"/>
      <c r="G22" s="51"/>
      <c r="H22" s="51"/>
    </row>
    <row r="23" spans="1:8" ht="18.75">
      <c r="A23" s="764">
        <f>IF(B17="","",B17)</f>
        <v>46113</v>
      </c>
      <c r="B23" s="908"/>
      <c r="C23" s="51"/>
      <c r="D23" s="51"/>
      <c r="E23" s="51"/>
      <c r="F23" s="51"/>
      <c r="G23" s="51"/>
      <c r="H23" s="51"/>
    </row>
    <row r="24" spans="1:8" ht="18.75">
      <c r="A24" s="60"/>
      <c r="B24" s="74"/>
      <c r="C24" s="51"/>
      <c r="D24" s="51"/>
      <c r="E24" s="51"/>
      <c r="F24" s="51"/>
      <c r="G24" s="51"/>
      <c r="H24" s="51"/>
    </row>
    <row r="25" spans="1:8" ht="18.75">
      <c r="A25" s="51"/>
      <c r="B25" s="761"/>
      <c r="C25" s="909"/>
      <c r="D25" s="909"/>
      <c r="E25" s="909"/>
      <c r="F25" s="761" t="str">
        <f>IF(B24="受注者","建設工事共同企業体","")</f>
        <v/>
      </c>
      <c r="G25" s="909"/>
      <c r="H25" s="909"/>
    </row>
    <row r="26" spans="1:8" ht="18.75">
      <c r="A26" s="51"/>
      <c r="B26" s="51"/>
      <c r="C26" s="51" t="str">
        <f>IF(B24="受注者","代表者","受注者")</f>
        <v>受注者</v>
      </c>
      <c r="D26" s="51" t="s">
        <v>97</v>
      </c>
      <c r="E26" s="771" t="s">
        <v>121</v>
      </c>
      <c r="F26" s="770"/>
      <c r="G26" s="770"/>
      <c r="H26" s="770"/>
    </row>
    <row r="27" spans="1:8" ht="18" customHeight="1">
      <c r="A27" s="51"/>
      <c r="B27" s="51"/>
      <c r="C27" s="51"/>
      <c r="D27" s="51" t="s">
        <v>98</v>
      </c>
      <c r="E27" s="771" t="s">
        <v>122</v>
      </c>
      <c r="F27" s="770"/>
      <c r="G27" s="770"/>
      <c r="H27" s="770"/>
    </row>
    <row r="28" spans="1:8" ht="18.75">
      <c r="A28" s="51"/>
      <c r="B28" s="51"/>
      <c r="C28" s="51"/>
      <c r="E28" s="771" t="s">
        <v>74</v>
      </c>
      <c r="F28" s="770"/>
      <c r="G28" s="770"/>
      <c r="H28" s="149"/>
    </row>
    <row r="29" spans="1:8">
      <c r="A29" s="51"/>
      <c r="B29" s="51"/>
      <c r="C29" s="51"/>
      <c r="D29" s="51"/>
      <c r="E29" s="51"/>
      <c r="F29" s="51"/>
      <c r="G29" s="51"/>
      <c r="H29" s="51"/>
    </row>
    <row r="30" spans="1:8" ht="18.75">
      <c r="A30" s="769" t="s">
        <v>106</v>
      </c>
      <c r="B30" s="770"/>
      <c r="C30" s="770"/>
      <c r="D30" s="51"/>
      <c r="E30" s="51"/>
      <c r="F30" s="149"/>
      <c r="G30" s="149"/>
      <c r="H30" s="149"/>
    </row>
  </sheetData>
  <mergeCells count="12">
    <mergeCell ref="A30:C30"/>
    <mergeCell ref="A5:H5"/>
    <mergeCell ref="B8:H8"/>
    <mergeCell ref="B11:H11"/>
    <mergeCell ref="B14:C14"/>
    <mergeCell ref="B17:C17"/>
    <mergeCell ref="A23:B23"/>
    <mergeCell ref="B25:E25"/>
    <mergeCell ref="F25:H25"/>
    <mergeCell ref="E26:H26"/>
    <mergeCell ref="E27:H27"/>
    <mergeCell ref="E28:G28"/>
  </mergeCells>
  <phoneticPr fontId="6"/>
  <dataValidations count="2">
    <dataValidation type="list" allowBlank="1" showInputMessage="1" showErrorMessage="1" sqref="A30:C30" xr:uid="{1DDB204B-1F59-46ED-9959-E2F2C6C6492C}">
      <formula1>"熊本市長　様,熊本市上下水道事業管理者　様,熊本市交通事業管理者　様,熊本市病院事業管理者　様"</formula1>
    </dataValidation>
    <dataValidation type="list" allowBlank="1" showInputMessage="1" showErrorMessage="1" sqref="B24" xr:uid="{EDBF7F8C-F268-422F-9200-8C58BAD15C5A}">
      <formula1>"受注者,"</formula1>
    </dataValidation>
  </dataValidations>
  <printOptions horizontalCentered="1"/>
  <pageMargins left="0.78740157480314965" right="0.78740157480314965" top="0.78740157480314965" bottom="0.78740157480314965" header="0.31496062992125984" footer="0.31496062992125984"/>
  <pageSetup paperSize="9" orientation="portrait" cellComments="asDisplayed"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E9DF-24E6-479D-A5B0-9B65B06DAD00}">
  <sheetPr codeName="Sheet23">
    <tabColor theme="5" tint="0.39997558519241921"/>
    <pageSetUpPr fitToPage="1"/>
  </sheetPr>
  <dimension ref="A1:T41"/>
  <sheetViews>
    <sheetView view="pageBreakPreview" zoomScale="115" zoomScaleNormal="100" zoomScaleSheetLayoutView="115" workbookViewId="0">
      <selection activeCell="A3" sqref="A3"/>
    </sheetView>
  </sheetViews>
  <sheetFormatPr defaultColWidth="8.625" defaultRowHeight="18.75"/>
  <cols>
    <col min="1" max="1" width="39.375" style="47"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3.5" style="38" customWidth="1"/>
    <col min="11" max="16384" width="8.625" style="38"/>
  </cols>
  <sheetData>
    <row r="1" spans="1:20" ht="33">
      <c r="A1" s="48"/>
      <c r="B1" s="772"/>
      <c r="C1" s="772"/>
      <c r="D1" s="772"/>
      <c r="E1" s="772"/>
      <c r="F1" s="772"/>
      <c r="G1" s="772"/>
      <c r="H1" s="772"/>
      <c r="I1" s="772"/>
      <c r="J1" s="221"/>
      <c r="K1" s="239" t="s">
        <v>95</v>
      </c>
      <c r="M1" s="912" t="s">
        <v>660</v>
      </c>
      <c r="N1" s="912"/>
      <c r="O1" s="912"/>
      <c r="P1" s="912"/>
      <c r="Q1" s="912"/>
      <c r="R1" s="912"/>
      <c r="S1" s="912"/>
    </row>
    <row r="4" spans="1:20">
      <c r="B4" s="913" t="s">
        <v>185</v>
      </c>
      <c r="C4" s="914"/>
      <c r="D4" s="914"/>
      <c r="E4" s="914"/>
      <c r="F4" s="914"/>
      <c r="G4" s="914"/>
      <c r="H4" s="914"/>
      <c r="I4" s="914"/>
    </row>
    <row r="5" spans="1:20" ht="19.5">
      <c r="T5"/>
    </row>
    <row r="6" spans="1:20" ht="21.95" customHeight="1"/>
    <row r="7" spans="1:20">
      <c r="B7" s="123" t="s">
        <v>174</v>
      </c>
      <c r="C7" s="905" t="str">
        <f>IF(基本情報入力!$J$4="","",基本情報入力!$J$4)</f>
        <v/>
      </c>
      <c r="D7" s="905"/>
      <c r="E7" s="905"/>
      <c r="F7" s="905"/>
      <c r="G7" s="905"/>
      <c r="H7" s="905"/>
      <c r="I7" s="905"/>
    </row>
    <row r="8" spans="1:20">
      <c r="B8" s="51"/>
      <c r="C8" s="905"/>
      <c r="D8" s="905"/>
      <c r="E8" s="905"/>
      <c r="F8" s="905"/>
      <c r="G8" s="905"/>
      <c r="H8" s="905"/>
      <c r="I8" s="905"/>
    </row>
    <row r="9" spans="1:20" ht="18" customHeight="1">
      <c r="B9" s="51"/>
      <c r="C9" s="51"/>
      <c r="D9" s="51"/>
      <c r="E9" s="51"/>
      <c r="F9" s="51"/>
      <c r="G9" s="51"/>
      <c r="H9" s="51"/>
      <c r="I9" s="51"/>
    </row>
    <row r="10" spans="1:20">
      <c r="B10" s="51" t="s">
        <v>175</v>
      </c>
      <c r="C10" s="901" t="str">
        <f>IF(基本情報入力!$J$5="","",基本情報入力!$J$5)</f>
        <v/>
      </c>
      <c r="D10" s="904"/>
      <c r="E10" s="904"/>
      <c r="F10" s="904"/>
      <c r="G10" s="904"/>
      <c r="H10" s="904"/>
      <c r="I10" s="904"/>
    </row>
    <row r="11" spans="1:20">
      <c r="B11" s="51"/>
      <c r="C11" s="51"/>
      <c r="D11" s="51"/>
      <c r="E11" s="51"/>
      <c r="F11" s="51"/>
      <c r="G11" s="51"/>
      <c r="H11" s="51"/>
      <c r="I11" s="51"/>
    </row>
    <row r="12" spans="1:20">
      <c r="B12" s="51"/>
      <c r="C12" s="51"/>
      <c r="D12" s="51"/>
      <c r="E12" s="51"/>
      <c r="F12" s="51"/>
      <c r="G12" s="51"/>
      <c r="H12" s="51"/>
      <c r="I12" s="51"/>
    </row>
    <row r="13" spans="1:20">
      <c r="B13" s="51" t="s">
        <v>176</v>
      </c>
      <c r="C13" s="902" t="str">
        <f>IF(基本情報入力!$J$7="","　　 年  月  日",基本情報入力!$J$7)</f>
        <v>　　 年  月  日</v>
      </c>
      <c r="D13" s="902"/>
      <c r="E13" s="902"/>
      <c r="F13" s="73"/>
      <c r="G13" s="73"/>
      <c r="H13" s="73"/>
      <c r="I13" s="73"/>
    </row>
    <row r="14" spans="1:20">
      <c r="B14" s="51"/>
      <c r="C14" s="51"/>
      <c r="D14" s="51"/>
      <c r="E14" s="51"/>
      <c r="F14" s="51"/>
      <c r="G14" s="51"/>
      <c r="H14" s="51"/>
      <c r="I14" s="51"/>
    </row>
    <row r="15" spans="1:20">
      <c r="B15" s="51"/>
      <c r="C15" s="51"/>
      <c r="D15" s="51"/>
      <c r="E15" s="51"/>
      <c r="F15" s="51"/>
      <c r="G15" s="51"/>
      <c r="H15" s="51"/>
      <c r="I15" s="51"/>
    </row>
    <row r="16" spans="1:20">
      <c r="B16" s="51" t="s">
        <v>186</v>
      </c>
      <c r="C16" s="902" t="s">
        <v>178</v>
      </c>
      <c r="D16" s="902"/>
      <c r="E16" s="902"/>
      <c r="F16" s="73"/>
      <c r="G16" s="73"/>
      <c r="H16" s="73"/>
      <c r="I16" s="73"/>
    </row>
    <row r="19" spans="2:9">
      <c r="B19" s="51" t="s">
        <v>187</v>
      </c>
      <c r="C19" s="902" t="s">
        <v>178</v>
      </c>
      <c r="D19" s="902"/>
      <c r="E19" s="902"/>
      <c r="F19" s="73"/>
      <c r="G19" s="73"/>
      <c r="H19" s="73"/>
      <c r="I19" s="73"/>
    </row>
    <row r="22" spans="2:9">
      <c r="B22" s="38" t="s">
        <v>188</v>
      </c>
    </row>
    <row r="24" spans="2:9" ht="18" customHeight="1">
      <c r="B24" s="51"/>
      <c r="C24" s="51"/>
      <c r="D24" s="51"/>
      <c r="E24" s="51"/>
      <c r="F24" s="51"/>
      <c r="G24" s="51"/>
      <c r="H24" s="51"/>
      <c r="I24" s="51"/>
    </row>
    <row r="25" spans="2:9">
      <c r="B25" s="902" t="str">
        <f>IF(基本情報入力!$J$7="","　　 年  月  日",基本情報入力!$J$7)</f>
        <v>　　 年  月  日</v>
      </c>
      <c r="C25" s="902"/>
      <c r="D25" s="902"/>
      <c r="E25" s="51"/>
      <c r="F25" s="51"/>
      <c r="G25" s="51"/>
      <c r="H25" s="51"/>
      <c r="I25" s="51"/>
    </row>
    <row r="26" spans="2:9">
      <c r="B26" s="60"/>
      <c r="C26" s="74"/>
      <c r="D26" s="51"/>
      <c r="E26" s="906" t="str">
        <f>IF(OR(基本情報入力!$J$9=リスト!$D$4,基本情報入力!J10=""),"",IF(基本情報入力!$J$9=リスト!$D$5,基本情報入力!$J$10,""))</f>
        <v/>
      </c>
      <c r="F26" s="906"/>
      <c r="G26" s="906"/>
      <c r="H26" s="906"/>
      <c r="I26" s="906"/>
    </row>
    <row r="27" spans="2:9" ht="18.600000000000001" customHeight="1">
      <c r="B27" s="51"/>
      <c r="C27" s="51"/>
      <c r="D27" s="75"/>
      <c r="F27" s="38" t="str">
        <f>IF(OR(基本情報入力!$J$9=リスト!$D$4,基本情報入力!$J$10=""),"",IF(基本情報入力!$J$9=リスト!$D$5,"代表者",""))</f>
        <v/>
      </c>
    </row>
    <row r="28" spans="2:9">
      <c r="B28" s="51"/>
      <c r="C28" s="51"/>
      <c r="D28" s="51" t="str">
        <f>IF(C26="受注者","代表者","受注者")</f>
        <v>受注者</v>
      </c>
      <c r="E28" s="51" t="s">
        <v>97</v>
      </c>
      <c r="F28" s="761" t="str">
        <f>IF(基本情報入力!$J$12="","",基本情報入力!$J$12)</f>
        <v/>
      </c>
      <c r="G28" s="761"/>
      <c r="H28" s="761"/>
      <c r="I28" s="761"/>
    </row>
    <row r="29" spans="2:9">
      <c r="B29" s="51"/>
      <c r="C29" s="51"/>
      <c r="D29" s="51"/>
      <c r="E29" s="51" t="s">
        <v>98</v>
      </c>
      <c r="F29" s="761" t="str">
        <f>IF(基本情報入力!$J$13="","",基本情報入力!$J$13)</f>
        <v/>
      </c>
      <c r="G29" s="761"/>
      <c r="H29" s="761"/>
      <c r="I29" s="761"/>
    </row>
    <row r="30" spans="2:9" ht="17.100000000000001" customHeight="1">
      <c r="B30" s="51"/>
      <c r="C30" s="51"/>
      <c r="D30" s="51"/>
      <c r="F30" s="762" t="str">
        <f>IF(基本情報入力!$J$14="","",基本情報入力!$J$14)</f>
        <v/>
      </c>
      <c r="G30" s="762"/>
      <c r="H30" s="762"/>
      <c r="I30" s="762"/>
    </row>
    <row r="31" spans="2:9" ht="17.100000000000001" customHeight="1">
      <c r="B31" s="51"/>
      <c r="C31" s="51"/>
      <c r="D31" s="51"/>
      <c r="E31" s="51"/>
      <c r="F31" s="51"/>
      <c r="G31" s="51"/>
      <c r="H31" s="51"/>
      <c r="I31" s="51"/>
    </row>
    <row r="32" spans="2:9" ht="17.100000000000001" customHeight="1">
      <c r="B32" s="901" t="str">
        <f>IF(基本情報入力!$J$6="","",基本情報入力!$J$6)</f>
        <v/>
      </c>
      <c r="C32" s="901"/>
      <c r="D32" s="38" t="s">
        <v>96</v>
      </c>
      <c r="G32" s="75"/>
      <c r="H32" s="75"/>
      <c r="I32" s="75"/>
    </row>
    <row r="34" spans="2:9">
      <c r="B34" s="911" t="s">
        <v>669</v>
      </c>
      <c r="C34" s="911"/>
      <c r="D34" s="911"/>
      <c r="E34" s="911"/>
      <c r="F34" s="911"/>
      <c r="G34" s="911"/>
      <c r="H34" s="911"/>
      <c r="I34" s="911"/>
    </row>
    <row r="35" spans="2:9">
      <c r="B35" s="911"/>
      <c r="C35" s="911"/>
      <c r="D35" s="911"/>
      <c r="E35" s="911"/>
      <c r="F35" s="911"/>
      <c r="G35" s="911"/>
      <c r="H35" s="911"/>
      <c r="I35" s="911"/>
    </row>
    <row r="36" spans="2:9" ht="12.95" customHeight="1">
      <c r="B36" s="911"/>
      <c r="C36" s="911"/>
      <c r="D36" s="911"/>
      <c r="E36" s="911"/>
      <c r="F36" s="911"/>
      <c r="G36" s="911"/>
      <c r="H36" s="911"/>
      <c r="I36" s="911"/>
    </row>
    <row r="38" spans="2:9">
      <c r="G38" s="910" t="s">
        <v>189</v>
      </c>
      <c r="H38" s="910"/>
    </row>
    <row r="39" spans="2:9">
      <c r="G39" s="910"/>
      <c r="H39" s="910"/>
    </row>
    <row r="40" spans="2:9">
      <c r="G40" s="910"/>
      <c r="H40" s="910"/>
    </row>
    <row r="41" spans="2:9">
      <c r="G41" s="910"/>
      <c r="H41" s="910"/>
    </row>
  </sheetData>
  <mergeCells count="17">
    <mergeCell ref="C19:E19"/>
    <mergeCell ref="B25:D25"/>
    <mergeCell ref="C16:E16"/>
    <mergeCell ref="M1:S1"/>
    <mergeCell ref="B1:I1"/>
    <mergeCell ref="B4:I4"/>
    <mergeCell ref="C7:I8"/>
    <mergeCell ref="C10:I10"/>
    <mergeCell ref="C13:E13"/>
    <mergeCell ref="G39:H41"/>
    <mergeCell ref="E26:I26"/>
    <mergeCell ref="F28:I28"/>
    <mergeCell ref="F29:I29"/>
    <mergeCell ref="F30:I30"/>
    <mergeCell ref="B34:I36"/>
    <mergeCell ref="G38:H38"/>
    <mergeCell ref="B32:C32"/>
  </mergeCells>
  <phoneticPr fontId="6"/>
  <conditionalFormatting sqref="B25:D25">
    <cfRule type="containsBlanks" dxfId="87" priority="1">
      <formula>LEN(TRIM(B25))=0</formula>
    </cfRule>
    <cfRule type="cellIs" dxfId="86" priority="2" operator="equal">
      <formula>"　　 年  月  日"</formula>
    </cfRule>
  </conditionalFormatting>
  <conditionalFormatting sqref="C7 C10:I10 F28:I29 F30 B32:C32">
    <cfRule type="containsBlanks" dxfId="85" priority="6">
      <formula>LEN(TRIM(B7))=0</formula>
    </cfRule>
  </conditionalFormatting>
  <conditionalFormatting sqref="C13:E13 C16:E16">
    <cfRule type="containsBlanks" dxfId="84" priority="5">
      <formula>LEN(TRIM(C13))=0</formula>
    </cfRule>
    <cfRule type="cellIs" dxfId="83" priority="7" operator="equal">
      <formula>"　　 年  月  日"</formula>
    </cfRule>
  </conditionalFormatting>
  <conditionalFormatting sqref="C19:E19">
    <cfRule type="containsBlanks" dxfId="82" priority="3">
      <formula>LEN(TRIM(C19))=0</formula>
    </cfRule>
    <cfRule type="cellIs" dxfId="81" priority="4" operator="equal">
      <formula>"　　 年  月  日"</formula>
    </cfRule>
  </conditionalFormatting>
  <dataValidations count="5">
    <dataValidation type="date" allowBlank="1" showInputMessage="1" showErrorMessage="1" error="「YYYY/MM/DD」形式で入力してください。_x000a_入力例：2020/06/06_x000a_表示は「令和2年6月6日」となります。" sqref="E13 E16 H13 E19 D25" xr:uid="{AD2EC4B9-5C94-4A42-B54E-D58772277B50}">
      <formula1>1</formula1>
      <formula2>73051</formula2>
    </dataValidation>
    <dataValidation type="date" allowBlank="1" showInputMessage="1" showErrorMessage="1" error="「和暦.月.日」又は「YYYY(西暦)/MM(月)/DD(日)」形式で入力。_x000a_入力例：「R4.10.1」又は「2022/10/01」_x000a_表示は「令和4年10月1日」となります。" sqref="F13:G13 C16:D16 C13:D13 C19:D19 B25:C25" xr:uid="{E7DAAC93-489A-4B5C-BEF6-8618B215AE9E}">
      <formula1>1</formula1>
      <formula2>73051</formula2>
    </dataValidation>
    <dataValidation type="list" allowBlank="1" showInputMessage="1" showErrorMessage="1" sqref="E32" xr:uid="{A40764BC-7CED-4343-AA84-AB817DAC24C4}">
      <formula1>"熊本市長,熊本市上下水道事業管理者,熊本市交通事業管理者,熊本市病院事業管理者"</formula1>
    </dataValidation>
    <dataValidation type="list" allowBlank="1" showInputMessage="1" showErrorMessage="1" sqref="C26" xr:uid="{44DDD9EC-A159-4CC6-B620-124D058B924B}">
      <formula1>"受注者,"</formula1>
    </dataValidation>
    <dataValidation type="custom" allowBlank="1" showInputMessage="1" showErrorMessage="1" errorTitle="工事名に【　】の記載は不要です。" error="工事名に【　】の記載は不要です。" sqref="J9:N9 C7:I7" xr:uid="{D040D697-D50F-4492-B8EB-9F2835758812}">
      <formula1>NOT(COUNTIF(C7,"*【*"))</formula1>
    </dataValidation>
  </dataValidations>
  <hyperlinks>
    <hyperlink ref="M1:R1" r:id="rId1" display="建設工事の工期における余裕期間の設定について" xr:uid="{5E51887A-66DD-4B03-B6F2-056562757966}"/>
  </hyperlinks>
  <printOptions horizontalCentered="1"/>
  <pageMargins left="0.94488188976377963" right="0.86614173228346458" top="0.9055118110236221" bottom="0.86614173228346458" header="0.31496062992125984" footer="0.31496062992125984"/>
  <pageSetup paperSize="9" scale="97"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88051E57-9663-418D-A684-676F31E1BCBD}">
          <x14:formula1>
            <xm:f>リスト!$B$4:$B$7</xm:f>
          </x14:formula1>
          <xm:sqref>B32:C32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0E98-A9FA-4925-AE8F-E6F4E490979D}">
  <sheetPr codeName="Sheet24">
    <tabColor theme="1"/>
  </sheetPr>
  <dimension ref="A5:H43"/>
  <sheetViews>
    <sheetView topLeftCell="A13" zoomScaleNormal="100" zoomScaleSheetLayoutView="100" workbookViewId="0">
      <selection activeCell="A3" sqref="A3"/>
    </sheetView>
  </sheetViews>
  <sheetFormatPr defaultColWidth="8.625" defaultRowHeight="13.5"/>
  <cols>
    <col min="1" max="1" width="14.375" style="38" bestFit="1" customWidth="1"/>
    <col min="2" max="3" width="8.625" style="38"/>
    <col min="4" max="4" width="7.375" style="38" bestFit="1" customWidth="1"/>
    <col min="5" max="5" width="8.625" style="38" customWidth="1"/>
    <col min="6" max="7" width="8.625" style="38"/>
    <col min="8" max="8" width="4.125" style="38" customWidth="1"/>
    <col min="9" max="9" width="3.5" style="38" customWidth="1"/>
    <col min="10" max="16384" width="8.625" style="38"/>
  </cols>
  <sheetData>
    <row r="5" spans="1:8" ht="21.95" customHeight="1">
      <c r="A5" s="913" t="s">
        <v>185</v>
      </c>
      <c r="B5" s="914"/>
      <c r="C5" s="914"/>
      <c r="D5" s="914"/>
      <c r="E5" s="914"/>
      <c r="F5" s="914"/>
      <c r="G5" s="914"/>
      <c r="H5" s="914"/>
    </row>
    <row r="8" spans="1:8" ht="18" customHeight="1">
      <c r="A8" s="123" t="s">
        <v>174</v>
      </c>
      <c r="B8" s="915" t="s">
        <v>172</v>
      </c>
      <c r="C8" s="915"/>
      <c r="D8" s="915"/>
      <c r="E8" s="915"/>
      <c r="F8" s="915"/>
      <c r="G8" s="915"/>
      <c r="H8" s="915"/>
    </row>
    <row r="9" spans="1:8">
      <c r="A9" s="51"/>
      <c r="B9" s="915"/>
      <c r="C9" s="915"/>
      <c r="D9" s="915"/>
      <c r="E9" s="915"/>
      <c r="F9" s="915"/>
      <c r="G9" s="915"/>
      <c r="H9" s="915"/>
    </row>
    <row r="10" spans="1:8">
      <c r="A10" s="51"/>
      <c r="B10" s="600"/>
      <c r="C10" s="600"/>
      <c r="D10" s="600"/>
      <c r="E10" s="600"/>
      <c r="F10" s="600"/>
      <c r="G10" s="600"/>
      <c r="H10" s="600"/>
    </row>
    <row r="11" spans="1:8" ht="18.75">
      <c r="A11" s="51" t="s">
        <v>175</v>
      </c>
      <c r="B11" s="916" t="s">
        <v>190</v>
      </c>
      <c r="C11" s="917"/>
      <c r="D11" s="917"/>
      <c r="E11" s="917"/>
      <c r="F11" s="917"/>
      <c r="G11" s="917"/>
      <c r="H11" s="917"/>
    </row>
    <row r="12" spans="1:8">
      <c r="A12" s="51"/>
      <c r="B12" s="600"/>
      <c r="C12" s="600"/>
      <c r="D12" s="600"/>
      <c r="E12" s="600"/>
      <c r="F12" s="600"/>
      <c r="G12" s="600"/>
      <c r="H12" s="600"/>
    </row>
    <row r="13" spans="1:8">
      <c r="A13" s="51"/>
      <c r="B13" s="600"/>
      <c r="C13" s="600"/>
      <c r="D13" s="600"/>
      <c r="E13" s="600"/>
      <c r="F13" s="600"/>
      <c r="G13" s="600"/>
      <c r="H13" s="600"/>
    </row>
    <row r="14" spans="1:8" ht="18.75">
      <c r="A14" s="51" t="s">
        <v>176</v>
      </c>
      <c r="B14" s="764">
        <v>46113</v>
      </c>
      <c r="C14" s="764"/>
      <c r="D14" s="764"/>
      <c r="E14" s="612"/>
      <c r="F14" s="612"/>
      <c r="G14" s="612"/>
      <c r="H14" s="612"/>
    </row>
    <row r="15" spans="1:8">
      <c r="A15" s="51"/>
      <c r="B15" s="600"/>
      <c r="C15" s="600"/>
      <c r="D15" s="600"/>
      <c r="E15" s="600"/>
      <c r="F15" s="600"/>
      <c r="G15" s="600"/>
      <c r="H15" s="600"/>
    </row>
    <row r="16" spans="1:8">
      <c r="A16" s="51"/>
      <c r="B16" s="600"/>
      <c r="C16" s="600"/>
      <c r="D16" s="600"/>
      <c r="E16" s="600"/>
      <c r="F16" s="600"/>
      <c r="G16" s="600"/>
      <c r="H16" s="600"/>
    </row>
    <row r="17" spans="1:8" ht="18.75">
      <c r="A17" s="51" t="s">
        <v>186</v>
      </c>
      <c r="B17" s="764">
        <v>46143</v>
      </c>
      <c r="C17" s="764"/>
      <c r="D17" s="764"/>
      <c r="E17" s="612"/>
      <c r="F17" s="612"/>
      <c r="G17" s="612"/>
      <c r="H17" s="612"/>
    </row>
    <row r="18" spans="1:8">
      <c r="B18" s="613"/>
      <c r="C18" s="613"/>
      <c r="D18" s="613"/>
      <c r="E18" s="613"/>
      <c r="F18" s="613"/>
      <c r="G18" s="613"/>
      <c r="H18" s="613"/>
    </row>
    <row r="19" spans="1:8">
      <c r="B19" s="613"/>
      <c r="C19" s="613"/>
      <c r="D19" s="613"/>
      <c r="E19" s="613"/>
      <c r="F19" s="613"/>
      <c r="G19" s="613"/>
      <c r="H19" s="613"/>
    </row>
    <row r="20" spans="1:8" ht="18.75">
      <c r="A20" s="51" t="s">
        <v>187</v>
      </c>
      <c r="B20" s="764">
        <v>46356</v>
      </c>
      <c r="C20" s="764"/>
      <c r="D20" s="764"/>
      <c r="E20" s="612"/>
      <c r="F20" s="612"/>
      <c r="G20" s="612"/>
      <c r="H20" s="612"/>
    </row>
    <row r="23" spans="1:8" ht="18" customHeight="1">
      <c r="A23" s="38" t="s">
        <v>188</v>
      </c>
    </row>
    <row r="25" spans="1:8">
      <c r="A25" s="51"/>
      <c r="B25" s="51"/>
      <c r="C25" s="51"/>
      <c r="D25" s="51"/>
      <c r="E25" s="51"/>
      <c r="F25" s="51"/>
      <c r="G25" s="51"/>
      <c r="H25" s="51"/>
    </row>
    <row r="26" spans="1:8" ht="18.600000000000001" customHeight="1">
      <c r="A26" s="902" t="str">
        <f>IF(基本情報入力!$J$7="","　　 年  月  日",基本情報入力!$J$7)</f>
        <v>　　 年  月  日</v>
      </c>
      <c r="B26" s="902"/>
      <c r="C26" s="902"/>
      <c r="D26" s="51"/>
      <c r="E26" s="51"/>
      <c r="F26" s="51"/>
      <c r="G26" s="51"/>
      <c r="H26" s="51"/>
    </row>
    <row r="27" spans="1:8" ht="18.75">
      <c r="A27" s="60"/>
      <c r="B27" s="74"/>
      <c r="C27" s="51"/>
      <c r="D27" s="906" t="str">
        <f>IF(OR(基本情報入力!$J$9=リスト!$D$4,基本情報入力!J10=""),"",IF(基本情報入力!$J$9=リスト!$D$5,基本情報入力!$J$10,""))</f>
        <v/>
      </c>
      <c r="E27" s="906"/>
      <c r="F27" s="906"/>
      <c r="G27" s="906"/>
      <c r="H27" s="906"/>
    </row>
    <row r="28" spans="1:8" ht="18.75">
      <c r="A28" s="51"/>
      <c r="B28" s="51"/>
      <c r="C28" s="75"/>
      <c r="E28" s="38" t="str">
        <f>IF(OR(基本情報入力!$J$9=リスト!$D$4,基本情報入力!$J$10=""),"",IF(基本情報入力!$J$9=リスト!$D$5,"代表者",""))</f>
        <v/>
      </c>
    </row>
    <row r="29" spans="1:8" ht="17.100000000000001" customHeight="1">
      <c r="A29" s="51"/>
      <c r="B29" s="51"/>
      <c r="C29" s="51" t="str">
        <f>IF(B27="受注者","代表者","受注者")</f>
        <v>受注者</v>
      </c>
      <c r="D29" s="51" t="s">
        <v>97</v>
      </c>
      <c r="E29" s="771" t="s">
        <v>121</v>
      </c>
      <c r="F29" s="771"/>
      <c r="G29" s="771"/>
      <c r="H29" s="771"/>
    </row>
    <row r="30" spans="1:8" ht="17.100000000000001" customHeight="1">
      <c r="A30" s="51"/>
      <c r="B30" s="51"/>
      <c r="C30" s="51"/>
      <c r="D30" s="51" t="s">
        <v>98</v>
      </c>
      <c r="E30" s="771" t="s">
        <v>122</v>
      </c>
      <c r="F30" s="771"/>
      <c r="G30" s="771"/>
      <c r="H30" s="771"/>
    </row>
    <row r="31" spans="1:8" ht="17.100000000000001" customHeight="1">
      <c r="A31" s="51"/>
      <c r="B31" s="51"/>
      <c r="C31" s="51"/>
      <c r="E31" s="918" t="s">
        <v>138</v>
      </c>
      <c r="F31" s="918"/>
      <c r="G31" s="918"/>
      <c r="H31" s="918"/>
    </row>
    <row r="32" spans="1:8">
      <c r="A32" s="51"/>
      <c r="B32" s="51"/>
      <c r="C32" s="51"/>
      <c r="D32" s="51"/>
      <c r="E32" s="51"/>
      <c r="F32" s="51"/>
      <c r="G32" s="51"/>
      <c r="H32" s="51"/>
    </row>
    <row r="33" spans="1:8" ht="18.75">
      <c r="A33" s="916" t="str">
        <f>IF(基本情報入力!$J$6="","",基本情報入力!$J$6)</f>
        <v/>
      </c>
      <c r="B33" s="916"/>
      <c r="C33" s="38" t="s">
        <v>96</v>
      </c>
      <c r="F33" s="75"/>
      <c r="G33" s="75"/>
      <c r="H33" s="75"/>
    </row>
    <row r="35" spans="1:8" ht="12.95" customHeight="1">
      <c r="A35" s="911" t="s">
        <v>669</v>
      </c>
      <c r="B35" s="911"/>
      <c r="C35" s="911"/>
      <c r="D35" s="911"/>
      <c r="E35" s="911"/>
      <c r="F35" s="911"/>
      <c r="G35" s="911"/>
      <c r="H35" s="911"/>
    </row>
    <row r="36" spans="1:8">
      <c r="A36" s="911"/>
      <c r="B36" s="911"/>
      <c r="C36" s="911"/>
      <c r="D36" s="911"/>
      <c r="E36" s="911"/>
      <c r="F36" s="911"/>
      <c r="G36" s="911"/>
      <c r="H36" s="911"/>
    </row>
    <row r="37" spans="1:8">
      <c r="A37" s="911"/>
      <c r="B37" s="911"/>
      <c r="C37" s="911"/>
      <c r="D37" s="911"/>
      <c r="E37" s="911"/>
      <c r="F37" s="911"/>
      <c r="G37" s="911"/>
      <c r="H37" s="911"/>
    </row>
    <row r="39" spans="1:8">
      <c r="F39" s="910" t="s">
        <v>189</v>
      </c>
      <c r="G39" s="910"/>
    </row>
    <row r="40" spans="1:8">
      <c r="F40" s="910"/>
      <c r="G40" s="910"/>
    </row>
    <row r="41" spans="1:8">
      <c r="F41" s="910"/>
      <c r="G41" s="910"/>
    </row>
    <row r="42" spans="1:8">
      <c r="F42" s="910"/>
      <c r="G42" s="910"/>
    </row>
    <row r="43" spans="1:8">
      <c r="F43" s="910"/>
      <c r="G43" s="910"/>
    </row>
  </sheetData>
  <mergeCells count="15">
    <mergeCell ref="A33:B33"/>
    <mergeCell ref="A35:H37"/>
    <mergeCell ref="F39:G39"/>
    <mergeCell ref="F40:G43"/>
    <mergeCell ref="B20:D20"/>
    <mergeCell ref="A26:C26"/>
    <mergeCell ref="D27:H27"/>
    <mergeCell ref="E29:H29"/>
    <mergeCell ref="E30:H30"/>
    <mergeCell ref="E31:H31"/>
    <mergeCell ref="A5:H5"/>
    <mergeCell ref="B8:H9"/>
    <mergeCell ref="B11:H11"/>
    <mergeCell ref="B14:D14"/>
    <mergeCell ref="B17:D17"/>
  </mergeCells>
  <phoneticPr fontId="6"/>
  <conditionalFormatting sqref="A26:C26">
    <cfRule type="containsBlanks" dxfId="80" priority="3">
      <formula>LEN(TRIM(A26))=0</formula>
    </cfRule>
    <cfRule type="cellIs" dxfId="79" priority="4" operator="equal">
      <formula>"　　 年  月  日"</formula>
    </cfRule>
  </conditionalFormatting>
  <conditionalFormatting sqref="B8 B11:H11 E29:H30 E31 A33:B33">
    <cfRule type="containsBlanks" dxfId="78" priority="8">
      <formula>LEN(TRIM(A8))=0</formula>
    </cfRule>
  </conditionalFormatting>
  <conditionalFormatting sqref="B14:D14 B17:D17">
    <cfRule type="containsBlanks" dxfId="77" priority="7">
      <formula>LEN(TRIM(B14))=0</formula>
    </cfRule>
    <cfRule type="cellIs" dxfId="76" priority="9" operator="equal">
      <formula>"　　 年  月  日"</formula>
    </cfRule>
  </conditionalFormatting>
  <conditionalFormatting sqref="B20:D20">
    <cfRule type="containsBlanks" dxfId="75" priority="1">
      <formula>LEN(TRIM(B20))=0</formula>
    </cfRule>
    <cfRule type="cellIs" dxfId="74" priority="2" operator="equal">
      <formula>"　　 年  月  日"</formula>
    </cfRule>
  </conditionalFormatting>
  <dataValidations count="5">
    <dataValidation type="list" allowBlank="1" showInputMessage="1" showErrorMessage="1" sqref="B27" xr:uid="{DFBF7635-82D8-46E2-8BF6-901F38CD3A11}">
      <formula1>"受注者,"</formula1>
    </dataValidation>
    <dataValidation type="list" allowBlank="1" showInputMessage="1" showErrorMessage="1" sqref="D33" xr:uid="{BEECCD77-B7A7-4CC3-B768-410CA327B52E}">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E14:F14 A26:B26 B14:C14 B17:C17 B20:C20" xr:uid="{95682C95-67EB-47D6-B3EF-6ED158B75F90}">
      <formula1>1</formula1>
      <formula2>73051</formula2>
    </dataValidation>
    <dataValidation type="date" allowBlank="1" showInputMessage="1" showErrorMessage="1" error="「YYYY/MM/DD」形式で入力してください。_x000a_入力例：2020/06/06_x000a_表示は「令和2年6月6日」となります。" sqref="D14 C26 G14 D17 D20" xr:uid="{DD427FF9-EBFC-4835-9115-15F36692939B}">
      <formula1>1</formula1>
      <formula2>73051</formula2>
    </dataValidation>
    <dataValidation type="custom" allowBlank="1" showInputMessage="1" showErrorMessage="1" errorTitle="工事名に【　】の記載は不要です。" error="工事名に【　】の記載は不要です。" sqref="B8:M8" xr:uid="{B7CFBCFE-E863-4526-B010-BB3658726379}">
      <formula1>NOT(COUNTIF(B8,"*【*"))</formula1>
    </dataValidation>
  </dataValidations>
  <printOptions horizontalCentered="1"/>
  <pageMargins left="0.94488188976377963" right="0.86614173228346458" top="1.3779527559055118" bottom="1.1811023622047245"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7A2A8212-5DB1-4478-9136-745F380F7451}">
          <x14:formula1>
            <xm:f>リスト!$B$4:$B$7</xm:f>
          </x14:formula1>
          <xm:sqref>A33:B33</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F413-D37F-41F1-A353-DBF15F02D9AF}">
  <sheetPr codeName="Sheet25">
    <tabColor theme="5" tint="0.39997558519241921"/>
    <pageSetUpPr fitToPage="1"/>
  </sheetPr>
  <dimension ref="A1:M46"/>
  <sheetViews>
    <sheetView view="pageBreakPreview" zoomScaleNormal="100" zoomScaleSheetLayoutView="100" workbookViewId="0">
      <selection activeCell="A3" sqref="A3"/>
    </sheetView>
  </sheetViews>
  <sheetFormatPr defaultColWidth="8.625" defaultRowHeight="18.75"/>
  <cols>
    <col min="1" max="1" width="39.375" style="47" customWidth="1"/>
    <col min="2" max="2" width="4.625" style="47" customWidth="1"/>
    <col min="3" max="3" width="13.125" style="38" customWidth="1"/>
    <col min="4" max="5" width="10.125" style="38" customWidth="1"/>
    <col min="6" max="6" width="8.625" style="38" customWidth="1"/>
    <col min="7" max="7" width="5.125" style="38" customWidth="1"/>
    <col min="8" max="8" width="10.125" style="38" customWidth="1"/>
    <col min="9" max="9" width="8.625" style="38"/>
    <col min="10" max="10" width="4.125" style="38" customWidth="1"/>
    <col min="11" max="11" width="1.875" style="38" customWidth="1"/>
    <col min="12" max="12" width="3.125" style="38" customWidth="1"/>
    <col min="13" max="16384" width="8.625" style="38"/>
  </cols>
  <sheetData>
    <row r="1" spans="1:13" ht="33">
      <c r="A1" s="48"/>
      <c r="B1" s="38" t="s">
        <v>642</v>
      </c>
      <c r="C1" s="614"/>
      <c r="D1" s="614"/>
      <c r="E1" s="614"/>
      <c r="F1" s="614"/>
      <c r="G1" s="614"/>
      <c r="H1" s="614"/>
      <c r="I1" s="614"/>
      <c r="J1" s="614"/>
      <c r="K1" s="221"/>
      <c r="M1" s="239" t="s">
        <v>95</v>
      </c>
    </row>
    <row r="2" spans="1:13" ht="25.5" customHeight="1">
      <c r="B2" s="778" t="s">
        <v>191</v>
      </c>
      <c r="C2" s="778"/>
      <c r="D2" s="778"/>
      <c r="E2" s="778"/>
      <c r="F2" s="778"/>
      <c r="G2" s="778"/>
      <c r="H2" s="778"/>
      <c r="I2" s="778"/>
      <c r="J2" s="778"/>
    </row>
    <row r="3" spans="1:13" ht="12.95" customHeight="1"/>
    <row r="4" spans="1:13" ht="21.95" customHeight="1">
      <c r="B4" s="919" t="s">
        <v>192</v>
      </c>
      <c r="C4" s="920"/>
      <c r="D4" s="921"/>
      <c r="E4" s="925"/>
      <c r="F4" s="926"/>
      <c r="G4" s="926"/>
      <c r="H4" s="926"/>
      <c r="I4" s="926"/>
      <c r="J4" s="927"/>
    </row>
    <row r="5" spans="1:13" ht="12.95" customHeight="1"/>
    <row r="6" spans="1:13" ht="21.95" customHeight="1">
      <c r="B6" s="928" t="s">
        <v>193</v>
      </c>
      <c r="C6" s="922" t="s">
        <v>1</v>
      </c>
      <c r="D6" s="923"/>
      <c r="E6" s="924"/>
      <c r="F6" s="924"/>
      <c r="G6" s="924"/>
      <c r="H6" s="924"/>
      <c r="I6" s="924"/>
      <c r="J6" s="924"/>
    </row>
    <row r="7" spans="1:13" ht="36.6" customHeight="1">
      <c r="B7" s="929"/>
      <c r="C7" s="922" t="s">
        <v>194</v>
      </c>
      <c r="D7" s="923"/>
      <c r="E7" s="924"/>
      <c r="F7" s="924"/>
      <c r="G7" s="924"/>
      <c r="H7" s="924"/>
      <c r="I7" s="924"/>
      <c r="J7" s="924"/>
    </row>
    <row r="8" spans="1:13" ht="21.95" customHeight="1">
      <c r="B8" s="929"/>
      <c r="C8" s="922" t="s">
        <v>195</v>
      </c>
      <c r="D8" s="923"/>
      <c r="E8" s="924"/>
      <c r="F8" s="924"/>
      <c r="G8" s="924"/>
      <c r="H8" s="924"/>
      <c r="I8" s="924"/>
      <c r="J8" s="924"/>
    </row>
    <row r="9" spans="1:13" ht="21.95" customHeight="1">
      <c r="B9" s="929"/>
      <c r="C9" s="922" t="s">
        <v>196</v>
      </c>
      <c r="D9" s="923"/>
      <c r="E9" s="934"/>
      <c r="F9" s="934"/>
      <c r="G9" s="934"/>
      <c r="H9" s="934"/>
      <c r="I9" s="934"/>
      <c r="J9" s="934"/>
    </row>
    <row r="10" spans="1:13" ht="21.95" customHeight="1">
      <c r="B10" s="929"/>
      <c r="C10" s="922" t="s">
        <v>197</v>
      </c>
      <c r="D10" s="923"/>
      <c r="E10" s="931" t="s">
        <v>198</v>
      </c>
      <c r="F10" s="932"/>
      <c r="G10" s="76" t="s">
        <v>199</v>
      </c>
      <c r="H10" s="932" t="s">
        <v>163</v>
      </c>
      <c r="I10" s="932"/>
      <c r="J10" s="77"/>
    </row>
    <row r="11" spans="1:13" ht="21.95" customHeight="1">
      <c r="B11" s="930"/>
      <c r="C11" s="922" t="s">
        <v>200</v>
      </c>
      <c r="D11" s="923"/>
      <c r="E11" s="924"/>
      <c r="F11" s="924"/>
      <c r="G11" s="924"/>
      <c r="H11" s="924"/>
      <c r="I11" s="924"/>
      <c r="J11" s="924"/>
    </row>
    <row r="12" spans="1:13" ht="12.95" customHeight="1"/>
    <row r="13" spans="1:13" ht="21.95" customHeight="1">
      <c r="B13" s="928" t="s">
        <v>201</v>
      </c>
      <c r="C13" s="922" t="s">
        <v>1</v>
      </c>
      <c r="D13" s="923"/>
      <c r="E13" s="924"/>
      <c r="F13" s="924"/>
      <c r="G13" s="924"/>
      <c r="H13" s="924"/>
      <c r="I13" s="924"/>
      <c r="J13" s="924"/>
    </row>
    <row r="14" spans="1:13" ht="36.6" customHeight="1">
      <c r="B14" s="929"/>
      <c r="C14" s="922" t="s">
        <v>194</v>
      </c>
      <c r="D14" s="923"/>
      <c r="E14" s="933" t="str">
        <f>IF(基本情報入力!$J$4="","",基本情報入力!$J$4)</f>
        <v/>
      </c>
      <c r="F14" s="933"/>
      <c r="G14" s="933"/>
      <c r="H14" s="933"/>
      <c r="I14" s="933"/>
      <c r="J14" s="933"/>
    </row>
    <row r="15" spans="1:13" ht="21.95" customHeight="1">
      <c r="B15" s="929"/>
      <c r="C15" s="922" t="s">
        <v>195</v>
      </c>
      <c r="D15" s="923"/>
      <c r="E15" s="925" t="str">
        <f>IF(基本情報入力!$J$5="","",基本情報入力!$J$5)</f>
        <v/>
      </c>
      <c r="F15" s="926"/>
      <c r="G15" s="926"/>
      <c r="H15" s="926"/>
      <c r="I15" s="926"/>
      <c r="J15" s="927"/>
    </row>
    <row r="16" spans="1:13" ht="21.95" customHeight="1">
      <c r="B16" s="929"/>
      <c r="C16" s="922" t="s">
        <v>196</v>
      </c>
      <c r="D16" s="923"/>
      <c r="E16" s="934" t="str">
        <f>IF(基本情報入力!$J$8="","",基本情報入力!$J$8)</f>
        <v/>
      </c>
      <c r="F16" s="934"/>
      <c r="G16" s="934"/>
      <c r="H16" s="934"/>
      <c r="I16" s="934"/>
      <c r="J16" s="934"/>
    </row>
    <row r="17" spans="2:11" ht="21.95" customHeight="1">
      <c r="B17" s="929"/>
      <c r="C17" s="922" t="s">
        <v>197</v>
      </c>
      <c r="D17" s="923"/>
      <c r="E17" s="931" t="s">
        <v>198</v>
      </c>
      <c r="F17" s="932"/>
      <c r="G17" s="76" t="s">
        <v>199</v>
      </c>
      <c r="H17" s="932" t="s">
        <v>163</v>
      </c>
      <c r="I17" s="932"/>
      <c r="J17" s="77"/>
    </row>
    <row r="18" spans="2:11" ht="21.95" customHeight="1">
      <c r="B18" s="930"/>
      <c r="C18" s="922" t="s">
        <v>200</v>
      </c>
      <c r="D18" s="923"/>
      <c r="E18" s="925"/>
      <c r="F18" s="926"/>
      <c r="G18" s="926"/>
      <c r="H18" s="926"/>
      <c r="I18" s="926"/>
      <c r="J18" s="927"/>
    </row>
    <row r="19" spans="2:11" ht="12.95" customHeight="1"/>
    <row r="20" spans="2:11" ht="21.95" customHeight="1">
      <c r="B20" s="925" t="s">
        <v>202</v>
      </c>
      <c r="C20" s="926"/>
      <c r="D20" s="927"/>
      <c r="E20" s="940" t="str">
        <f>IF(E9="","",E9+E16)</f>
        <v/>
      </c>
      <c r="F20" s="940"/>
      <c r="G20" s="940"/>
      <c r="H20" s="940"/>
      <c r="I20" s="940"/>
      <c r="J20" s="940"/>
    </row>
    <row r="21" spans="2:11" ht="12.95" customHeight="1"/>
    <row r="22" spans="2:11" ht="12.95" customHeight="1">
      <c r="B22" s="942" t="s">
        <v>203</v>
      </c>
      <c r="C22" s="942"/>
      <c r="D22" s="942"/>
      <c r="E22" s="942"/>
      <c r="F22" s="942"/>
      <c r="G22" s="942"/>
      <c r="H22" s="942"/>
      <c r="I22" s="942"/>
      <c r="J22" s="942"/>
      <c r="K22" s="942"/>
    </row>
    <row r="23" spans="2:11" ht="12.95" customHeight="1">
      <c r="B23" s="942"/>
      <c r="C23" s="942"/>
      <c r="D23" s="942"/>
      <c r="E23" s="942"/>
      <c r="F23" s="942"/>
      <c r="G23" s="942"/>
      <c r="H23" s="942"/>
      <c r="I23" s="942"/>
      <c r="J23" s="942"/>
      <c r="K23" s="942"/>
    </row>
    <row r="24" spans="2:11" ht="12.95" customHeight="1"/>
    <row r="25" spans="2:11" ht="12.95" customHeight="1">
      <c r="C25" s="936" t="s">
        <v>204</v>
      </c>
      <c r="D25" s="906"/>
    </row>
    <row r="26" spans="2:11" ht="12.95" customHeight="1"/>
    <row r="27" spans="2:11" ht="12.95" customHeight="1">
      <c r="D27" s="55" t="s">
        <v>205</v>
      </c>
      <c r="E27" s="941" t="s">
        <v>206</v>
      </c>
      <c r="F27" s="941"/>
      <c r="G27" s="761" t="str">
        <f>IF(基本情報入力!$J$12="","",基本情報入力!$J$12)</f>
        <v/>
      </c>
      <c r="H27" s="761"/>
      <c r="I27" s="761"/>
      <c r="J27" s="761"/>
    </row>
    <row r="28" spans="2:11" ht="12.95" customHeight="1">
      <c r="E28" s="941" t="s">
        <v>207</v>
      </c>
      <c r="F28" s="941"/>
      <c r="G28" s="761" t="str">
        <f>IF(基本情報入力!$J$13="","",基本情報入力!$J$13)</f>
        <v/>
      </c>
      <c r="H28" s="761"/>
      <c r="I28" s="761"/>
      <c r="J28" s="761"/>
    </row>
    <row r="29" spans="2:11" ht="12.95" customHeight="1">
      <c r="E29" s="941" t="s">
        <v>208</v>
      </c>
      <c r="F29" s="941"/>
      <c r="G29" s="762" t="str">
        <f>IF(基本情報入力!$J$14="","",基本情報入力!$J$14)</f>
        <v/>
      </c>
      <c r="H29" s="762"/>
      <c r="I29" s="762"/>
      <c r="J29" s="762"/>
    </row>
    <row r="30" spans="2:11" ht="12.95" customHeight="1"/>
    <row r="31" spans="2:11" ht="12.95" customHeight="1">
      <c r="C31" s="762" t="str">
        <f>IF(基本情報入力!$J$6="","",基本情報入力!$J$6)</f>
        <v/>
      </c>
      <c r="D31" s="762"/>
      <c r="E31" s="38" t="s">
        <v>96</v>
      </c>
    </row>
    <row r="32" spans="2:11" ht="12.95" customHeight="1"/>
    <row r="33" spans="3:10" ht="12.95" customHeight="1">
      <c r="H33" s="938" t="s">
        <v>209</v>
      </c>
      <c r="I33" s="939"/>
    </row>
    <row r="34" spans="3:10" ht="12.95" customHeight="1">
      <c r="H34" s="78"/>
      <c r="I34" s="79"/>
    </row>
    <row r="35" spans="3:10" ht="12.95" customHeight="1">
      <c r="H35" s="39"/>
      <c r="I35" s="40"/>
    </row>
    <row r="36" spans="3:10" ht="12.95" customHeight="1">
      <c r="H36" s="39"/>
      <c r="I36" s="40"/>
    </row>
    <row r="37" spans="3:10" ht="12.95" customHeight="1">
      <c r="H37" s="41"/>
      <c r="I37" s="80"/>
    </row>
    <row r="38" spans="3:10" ht="12.95" customHeight="1"/>
    <row r="39" spans="3:10" ht="12.95" customHeight="1">
      <c r="C39" s="81" t="s">
        <v>210</v>
      </c>
      <c r="D39" s="937" t="s">
        <v>211</v>
      </c>
      <c r="E39" s="937"/>
      <c r="F39" s="937"/>
      <c r="G39" s="937"/>
      <c r="H39" s="937"/>
      <c r="I39" s="937"/>
      <c r="J39" s="937"/>
    </row>
    <row r="40" spans="3:10" ht="12.95" customHeight="1">
      <c r="C40" s="82"/>
      <c r="D40" s="937"/>
      <c r="E40" s="937"/>
      <c r="F40" s="937"/>
      <c r="G40" s="937"/>
      <c r="H40" s="937"/>
      <c r="I40" s="937"/>
      <c r="J40" s="937"/>
    </row>
    <row r="41" spans="3:10" ht="12.95" customHeight="1">
      <c r="C41" s="82"/>
      <c r="D41" s="937"/>
      <c r="E41" s="937"/>
      <c r="F41" s="937"/>
      <c r="G41" s="937"/>
      <c r="H41" s="937"/>
      <c r="I41" s="937"/>
      <c r="J41" s="937"/>
    </row>
    <row r="42" spans="3:10" ht="12.95" customHeight="1">
      <c r="C42" s="83" t="s">
        <v>212</v>
      </c>
      <c r="D42" s="937" t="s">
        <v>213</v>
      </c>
      <c r="E42" s="937"/>
      <c r="F42" s="937"/>
      <c r="G42" s="937"/>
      <c r="H42" s="937"/>
      <c r="I42" s="937"/>
      <c r="J42" s="937"/>
    </row>
    <row r="43" spans="3:10" ht="12.95" customHeight="1">
      <c r="C43" s="83"/>
      <c r="D43" s="937"/>
      <c r="E43" s="937"/>
      <c r="F43" s="937"/>
      <c r="G43" s="937"/>
      <c r="H43" s="937"/>
      <c r="I43" s="937"/>
      <c r="J43" s="937"/>
    </row>
    <row r="44" spans="3:10" ht="12.95" customHeight="1">
      <c r="C44" s="82"/>
      <c r="D44" s="937"/>
      <c r="E44" s="937"/>
      <c r="F44" s="937"/>
      <c r="G44" s="937"/>
      <c r="H44" s="937"/>
      <c r="I44" s="937"/>
      <c r="J44" s="937"/>
    </row>
    <row r="45" spans="3:10" ht="12.95" customHeight="1">
      <c r="C45" s="83" t="s">
        <v>214</v>
      </c>
      <c r="D45" s="935" t="s">
        <v>215</v>
      </c>
      <c r="E45" s="935"/>
      <c r="F45" s="935"/>
      <c r="G45" s="935"/>
      <c r="H45" s="935"/>
      <c r="I45" s="935"/>
      <c r="J45" s="935"/>
    </row>
    <row r="46" spans="3:10" ht="12.95" customHeight="1">
      <c r="D46" s="935"/>
      <c r="E46" s="935"/>
      <c r="F46" s="935"/>
      <c r="G46" s="935"/>
      <c r="H46" s="935"/>
      <c r="I46" s="935"/>
      <c r="J46" s="935"/>
    </row>
  </sheetData>
  <mergeCells count="46">
    <mergeCell ref="D45:J46"/>
    <mergeCell ref="C18:D18"/>
    <mergeCell ref="C25:D25"/>
    <mergeCell ref="C31:D31"/>
    <mergeCell ref="D39:J41"/>
    <mergeCell ref="H33:I33"/>
    <mergeCell ref="E20:J20"/>
    <mergeCell ref="E18:J18"/>
    <mergeCell ref="G28:J28"/>
    <mergeCell ref="E28:F28"/>
    <mergeCell ref="E29:F29"/>
    <mergeCell ref="B22:K23"/>
    <mergeCell ref="B20:D20"/>
    <mergeCell ref="G29:J29"/>
    <mergeCell ref="E27:F27"/>
    <mergeCell ref="D42:J44"/>
    <mergeCell ref="E7:J7"/>
    <mergeCell ref="E8:J8"/>
    <mergeCell ref="E9:J9"/>
    <mergeCell ref="C7:D7"/>
    <mergeCell ref="C8:D8"/>
    <mergeCell ref="C9:D9"/>
    <mergeCell ref="E10:F10"/>
    <mergeCell ref="H10:I10"/>
    <mergeCell ref="H17:I17"/>
    <mergeCell ref="G27:J27"/>
    <mergeCell ref="E11:J11"/>
    <mergeCell ref="E14:J14"/>
    <mergeCell ref="E15:J15"/>
    <mergeCell ref="E16:J16"/>
    <mergeCell ref="B4:D4"/>
    <mergeCell ref="B2:J2"/>
    <mergeCell ref="C13:D13"/>
    <mergeCell ref="E13:J13"/>
    <mergeCell ref="C6:D6"/>
    <mergeCell ref="E6:J6"/>
    <mergeCell ref="E4:J4"/>
    <mergeCell ref="C10:D10"/>
    <mergeCell ref="C11:D11"/>
    <mergeCell ref="B6:B11"/>
    <mergeCell ref="B13:B18"/>
    <mergeCell ref="E17:F17"/>
    <mergeCell ref="C14:D14"/>
    <mergeCell ref="C15:D15"/>
    <mergeCell ref="C16:D16"/>
    <mergeCell ref="C17:D17"/>
  </mergeCells>
  <phoneticPr fontId="6"/>
  <conditionalFormatting sqref="C25:D25">
    <cfRule type="cellIs" dxfId="73" priority="12" operator="equal">
      <formula>"年　　月　　日"</formula>
    </cfRule>
  </conditionalFormatting>
  <conditionalFormatting sqref="E4 E11:J11 E18:J18 E20:J20">
    <cfRule type="containsBlanks" dxfId="72" priority="16">
      <formula>LEN(TRIM(E4))=0</formula>
    </cfRule>
  </conditionalFormatting>
  <conditionalFormatting sqref="E10:F10 H10:I10 E17:F17 H17:I17 C25:D25">
    <cfRule type="containsBlanks" dxfId="71" priority="7">
      <formula>LEN(TRIM(C10))=0</formula>
    </cfRule>
  </conditionalFormatting>
  <conditionalFormatting sqref="E10:F10 H10:I10">
    <cfRule type="cellIs" dxfId="70" priority="14" operator="equal">
      <formula>"年　月　日"</formula>
    </cfRule>
  </conditionalFormatting>
  <conditionalFormatting sqref="E17:F17 H17:I17">
    <cfRule type="cellIs" dxfId="69" priority="9" operator="equal">
      <formula>"年　月　日"</formula>
    </cfRule>
  </conditionalFormatting>
  <conditionalFormatting sqref="E6:J6">
    <cfRule type="cellIs" dxfId="68" priority="4" operator="equal">
      <formula>"熊本市"</formula>
    </cfRule>
  </conditionalFormatting>
  <conditionalFormatting sqref="E6:J9">
    <cfRule type="containsBlanks" dxfId="67" priority="3">
      <formula>LEN(TRIM(E6))=0</formula>
    </cfRule>
  </conditionalFormatting>
  <conditionalFormatting sqref="E8:J8 E15:J15">
    <cfRule type="cellIs" dxfId="66" priority="13" operator="equal">
      <formula>"熊本市"</formula>
    </cfRule>
  </conditionalFormatting>
  <conditionalFormatting sqref="E13:J13">
    <cfRule type="cellIs" dxfId="65" priority="2" operator="equal">
      <formula>"熊本市"</formula>
    </cfRule>
  </conditionalFormatting>
  <conditionalFormatting sqref="E13:J16">
    <cfRule type="containsBlanks" dxfId="64" priority="1">
      <formula>LEN(TRIM(E13))=0</formula>
    </cfRule>
  </conditionalFormatting>
  <conditionalFormatting sqref="G27:J28 G29 C31:D31">
    <cfRule type="containsBlanks" dxfId="63" priority="11">
      <formula>LEN(TRIM(C27))=0</formula>
    </cfRule>
  </conditionalFormatting>
  <dataValidations count="3">
    <dataValidation type="date" allowBlank="1" showInputMessage="1" showErrorMessage="1" error="「和暦.月.日」又は「YYYY(西暦)/MM(月)/DD(日)」形式で入力。_x000a_入力例：「R4.10.1」又は「2022/10/01」_x000a_表示は「令和4年10月1日」となります。" sqref="E10:F10 H10:I10 E17:F17 H17:I17 C25:D25" xr:uid="{20363B0E-D726-45FB-8848-BD8CF53A327C}">
      <formula1>1</formula1>
      <formula2>73051</formula2>
    </dataValidation>
    <dataValidation type="date" allowBlank="1" showInputMessage="1" showErrorMessage="1" error="「YYYY/MM/DD」形式で入力してください。_x000a_入力例：2020/06/06_x000a_表示は「令和2年6月6日」となります。" sqref="G10 G17" xr:uid="{68E4D17A-DA9B-4B77-92DE-7A11F9D3B98C}">
      <formula1>1</formula1>
      <formula2>73051</formula2>
    </dataValidation>
    <dataValidation type="whole" allowBlank="1" showInputMessage="1" showErrorMessage="1" error="金額（数字のみ）を入力してください。" sqref="E9:J9 E16:J16 E20:J20" xr:uid="{9D591320-DD23-49B3-83DB-2B0652494144}">
      <formula1>1</formula1>
      <formula2>9999999999999</formula2>
    </dataValidation>
  </dataValidations>
  <printOptions horizontalCentered="1"/>
  <pageMargins left="0.39370078740157483" right="0.31496062992125984" top="0.32" bottom="0.15748031496062992" header="0.28999999999999998" footer="0.23622047244094491"/>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EF81579C-A6BF-4720-9A57-A07F51D6AA91}">
          <x14:formula1>
            <xm:f>リスト!$B$4:$B$7</xm:f>
          </x14:formula1>
          <xm:sqref>C31:D31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F1FB-6555-403B-B2A7-5F28167A1046}">
  <sheetPr codeName="Sheet3">
    <tabColor rgb="FFFFFF00"/>
  </sheetPr>
  <dimension ref="B1:AP34"/>
  <sheetViews>
    <sheetView tabSelected="1" view="pageBreakPreview" zoomScale="85" zoomScaleNormal="100" zoomScaleSheetLayoutView="85" workbookViewId="0">
      <selection activeCell="J4" sqref="J4:Y4"/>
    </sheetView>
  </sheetViews>
  <sheetFormatPr defaultColWidth="8.625" defaultRowHeight="18.75"/>
  <cols>
    <col min="1" max="1" width="39.375" style="47" customWidth="1"/>
    <col min="2" max="26" width="4.125" style="47" customWidth="1"/>
    <col min="27" max="42" width="3.875" style="47" customWidth="1"/>
    <col min="43" max="16384" width="8.625" style="47"/>
  </cols>
  <sheetData>
    <row r="1" spans="2:42" s="48" customFormat="1">
      <c r="B1" s="710" t="s">
        <v>49</v>
      </c>
      <c r="C1" s="710"/>
      <c r="D1" s="710"/>
      <c r="E1" s="710"/>
      <c r="F1" s="710"/>
      <c r="G1" s="710"/>
      <c r="H1" s="710"/>
      <c r="I1" s="710"/>
      <c r="J1" s="710"/>
      <c r="K1" s="710"/>
      <c r="L1" s="710"/>
      <c r="M1" s="710"/>
      <c r="N1" s="710"/>
      <c r="O1" s="710"/>
      <c r="P1" s="710"/>
      <c r="Q1" s="710"/>
      <c r="R1" s="710"/>
      <c r="S1" s="710"/>
      <c r="T1" s="710"/>
      <c r="U1" s="710"/>
      <c r="V1" s="710"/>
      <c r="W1" s="710"/>
      <c r="X1" s="710"/>
      <c r="Y1" s="710"/>
      <c r="Z1" s="615"/>
      <c r="AA1" s="708" t="s">
        <v>50</v>
      </c>
      <c r="AB1" s="708"/>
      <c r="AC1" s="708"/>
      <c r="AD1" s="708"/>
      <c r="AE1" s="708"/>
      <c r="AF1" s="708"/>
      <c r="AG1" s="708"/>
      <c r="AH1" s="708"/>
      <c r="AI1" s="708"/>
      <c r="AJ1" s="708"/>
      <c r="AK1" s="708"/>
      <c r="AL1" s="708"/>
      <c r="AM1" s="615"/>
      <c r="AN1" s="615"/>
      <c r="AO1" s="615"/>
      <c r="AP1" s="615"/>
    </row>
    <row r="2" spans="2:42" ht="11.1" customHeight="1">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row>
    <row r="3" spans="2:42">
      <c r="B3" s="617" t="s">
        <v>51</v>
      </c>
      <c r="C3" s="617"/>
      <c r="D3" s="615"/>
      <c r="E3" s="616"/>
      <c r="F3" s="616"/>
      <c r="G3" s="616"/>
      <c r="H3" s="616"/>
      <c r="I3" s="616"/>
      <c r="J3" s="616"/>
      <c r="K3" s="616"/>
      <c r="L3" s="616"/>
      <c r="M3" s="616"/>
      <c r="N3" s="616"/>
      <c r="O3" s="616"/>
      <c r="P3" s="616"/>
      <c r="Q3" s="616"/>
      <c r="R3" s="616"/>
      <c r="S3" s="616"/>
      <c r="T3" s="616"/>
      <c r="U3" s="616"/>
      <c r="V3" s="616"/>
      <c r="W3" s="616"/>
      <c r="X3" s="616"/>
      <c r="Y3" s="616"/>
      <c r="Z3" s="616"/>
      <c r="AA3" s="618" t="s">
        <v>52</v>
      </c>
      <c r="AB3" s="616"/>
      <c r="AC3" s="616"/>
      <c r="AD3" s="616"/>
      <c r="AE3" s="616"/>
      <c r="AF3" s="616"/>
      <c r="AG3" s="616"/>
      <c r="AH3" s="616"/>
      <c r="AI3" s="616"/>
      <c r="AJ3" s="616"/>
      <c r="AK3" s="616"/>
      <c r="AL3" s="616"/>
      <c r="AM3" s="616"/>
      <c r="AN3" s="616"/>
      <c r="AO3" s="616"/>
      <c r="AP3" s="616"/>
    </row>
    <row r="4" spans="2:42" ht="50.1" customHeight="1">
      <c r="B4" s="676" t="s">
        <v>53</v>
      </c>
      <c r="C4" s="676"/>
      <c r="D4" s="676"/>
      <c r="E4" s="676"/>
      <c r="F4" s="676"/>
      <c r="G4" s="676"/>
      <c r="H4" s="676"/>
      <c r="I4" s="676"/>
      <c r="J4" s="696"/>
      <c r="K4" s="697"/>
      <c r="L4" s="697"/>
      <c r="M4" s="697"/>
      <c r="N4" s="697"/>
      <c r="O4" s="697"/>
      <c r="P4" s="697"/>
      <c r="Q4" s="697"/>
      <c r="R4" s="697"/>
      <c r="S4" s="697"/>
      <c r="T4" s="697"/>
      <c r="U4" s="697"/>
      <c r="V4" s="697"/>
      <c r="W4" s="697"/>
      <c r="X4" s="697"/>
      <c r="Y4" s="698"/>
      <c r="Z4" s="616"/>
      <c r="AA4" s="695" t="s">
        <v>54</v>
      </c>
      <c r="AB4" s="695"/>
      <c r="AC4" s="695"/>
      <c r="AD4" s="695"/>
      <c r="AE4" s="695"/>
      <c r="AF4" s="695"/>
      <c r="AG4" s="695"/>
      <c r="AH4" s="695"/>
      <c r="AI4" s="695"/>
      <c r="AJ4" s="695"/>
      <c r="AK4" s="695"/>
      <c r="AL4" s="695"/>
      <c r="AM4" s="695"/>
      <c r="AN4" s="695"/>
      <c r="AO4" s="695"/>
      <c r="AP4" s="695"/>
    </row>
    <row r="5" spans="2:42" ht="50.1" customHeight="1">
      <c r="B5" s="676" t="s">
        <v>55</v>
      </c>
      <c r="C5" s="676"/>
      <c r="D5" s="676"/>
      <c r="E5" s="676"/>
      <c r="F5" s="676"/>
      <c r="G5" s="676"/>
      <c r="H5" s="676"/>
      <c r="I5" s="676"/>
      <c r="J5" s="677"/>
      <c r="K5" s="678"/>
      <c r="L5" s="678"/>
      <c r="M5" s="678"/>
      <c r="N5" s="678"/>
      <c r="O5" s="678"/>
      <c r="P5" s="678"/>
      <c r="Q5" s="678"/>
      <c r="R5" s="678"/>
      <c r="S5" s="678"/>
      <c r="T5" s="678"/>
      <c r="U5" s="678"/>
      <c r="V5" s="678"/>
      <c r="W5" s="678"/>
      <c r="X5" s="678"/>
      <c r="Y5" s="679"/>
      <c r="Z5" s="616"/>
      <c r="AA5" s="695" t="s">
        <v>56</v>
      </c>
      <c r="AB5" s="695"/>
      <c r="AC5" s="695"/>
      <c r="AD5" s="695"/>
      <c r="AE5" s="695"/>
      <c r="AF5" s="695"/>
      <c r="AG5" s="695"/>
      <c r="AH5" s="695"/>
      <c r="AI5" s="695"/>
      <c r="AJ5" s="695"/>
      <c r="AK5" s="695"/>
      <c r="AL5" s="695"/>
      <c r="AM5" s="695"/>
      <c r="AN5" s="695"/>
      <c r="AO5" s="695"/>
      <c r="AP5" s="695"/>
    </row>
    <row r="6" spans="2:42" ht="50.1" customHeight="1">
      <c r="B6" s="676" t="s">
        <v>57</v>
      </c>
      <c r="C6" s="676"/>
      <c r="D6" s="676"/>
      <c r="E6" s="676"/>
      <c r="F6" s="676"/>
      <c r="G6" s="676"/>
      <c r="H6" s="676"/>
      <c r="I6" s="676"/>
      <c r="J6" s="677"/>
      <c r="K6" s="678"/>
      <c r="L6" s="678"/>
      <c r="M6" s="678"/>
      <c r="N6" s="678"/>
      <c r="O6" s="678"/>
      <c r="P6" s="678"/>
      <c r="Q6" s="678"/>
      <c r="R6" s="678"/>
      <c r="S6" s="678"/>
      <c r="T6" s="678"/>
      <c r="U6" s="678"/>
      <c r="V6" s="678"/>
      <c r="W6" s="678"/>
      <c r="X6" s="678"/>
      <c r="Y6" s="679"/>
      <c r="Z6" s="616"/>
      <c r="AA6" s="695" t="s">
        <v>58</v>
      </c>
      <c r="AB6" s="695"/>
      <c r="AC6" s="695"/>
      <c r="AD6" s="695"/>
      <c r="AE6" s="695"/>
      <c r="AF6" s="695"/>
      <c r="AG6" s="695"/>
      <c r="AH6" s="695"/>
      <c r="AI6" s="695"/>
      <c r="AJ6" s="695"/>
      <c r="AK6" s="695"/>
      <c r="AL6" s="695"/>
      <c r="AM6" s="695"/>
      <c r="AN6" s="695"/>
      <c r="AO6" s="695"/>
      <c r="AP6" s="695"/>
    </row>
    <row r="7" spans="2:42" ht="50.1" customHeight="1">
      <c r="B7" s="676" t="s">
        <v>59</v>
      </c>
      <c r="C7" s="676"/>
      <c r="D7" s="676"/>
      <c r="E7" s="676"/>
      <c r="F7" s="676"/>
      <c r="G7" s="676"/>
      <c r="H7" s="676"/>
      <c r="I7" s="676"/>
      <c r="J7" s="683"/>
      <c r="K7" s="684"/>
      <c r="L7" s="684"/>
      <c r="M7" s="684"/>
      <c r="N7" s="684"/>
      <c r="O7" s="684"/>
      <c r="P7" s="684"/>
      <c r="Q7" s="684"/>
      <c r="R7" s="684"/>
      <c r="S7" s="684"/>
      <c r="T7" s="684"/>
      <c r="U7" s="684"/>
      <c r="V7" s="684"/>
      <c r="W7" s="684"/>
      <c r="X7" s="684"/>
      <c r="Y7" s="685"/>
      <c r="Z7" s="616"/>
      <c r="AA7" s="709">
        <v>45588</v>
      </c>
      <c r="AB7" s="709"/>
      <c r="AC7" s="709"/>
      <c r="AD7" s="709"/>
      <c r="AE7" s="709"/>
      <c r="AF7" s="709"/>
      <c r="AG7" s="709"/>
      <c r="AH7" s="709"/>
      <c r="AI7" s="709"/>
      <c r="AJ7" s="709"/>
      <c r="AK7" s="709"/>
      <c r="AL7" s="709"/>
      <c r="AM7" s="709"/>
      <c r="AN7" s="709"/>
      <c r="AO7" s="709"/>
      <c r="AP7" s="709"/>
    </row>
    <row r="8" spans="2:42" ht="50.1" customHeight="1">
      <c r="B8" s="676" t="s">
        <v>60</v>
      </c>
      <c r="C8" s="676"/>
      <c r="D8" s="676"/>
      <c r="E8" s="676"/>
      <c r="F8" s="676"/>
      <c r="G8" s="676"/>
      <c r="H8" s="676"/>
      <c r="I8" s="676"/>
      <c r="J8" s="680"/>
      <c r="K8" s="681"/>
      <c r="L8" s="681"/>
      <c r="M8" s="681"/>
      <c r="N8" s="681"/>
      <c r="O8" s="681"/>
      <c r="P8" s="681"/>
      <c r="Q8" s="681"/>
      <c r="R8" s="681"/>
      <c r="S8" s="681"/>
      <c r="T8" s="681"/>
      <c r="U8" s="681"/>
      <c r="V8" s="681"/>
      <c r="W8" s="681"/>
      <c r="X8" s="681"/>
      <c r="Y8" s="682"/>
      <c r="Z8" s="616"/>
      <c r="AA8" s="693">
        <v>50000000</v>
      </c>
      <c r="AB8" s="693"/>
      <c r="AC8" s="693"/>
      <c r="AD8" s="693"/>
      <c r="AE8" s="693"/>
      <c r="AF8" s="693"/>
      <c r="AG8" s="693"/>
      <c r="AH8" s="693"/>
      <c r="AI8" s="693"/>
      <c r="AJ8" s="693"/>
      <c r="AK8" s="693"/>
      <c r="AL8" s="693"/>
      <c r="AM8" s="693"/>
      <c r="AN8" s="693"/>
      <c r="AO8" s="693"/>
      <c r="AP8" s="693"/>
    </row>
    <row r="9" spans="2:42" ht="50.1" customHeight="1">
      <c r="B9" s="676" t="s">
        <v>61</v>
      </c>
      <c r="C9" s="676"/>
      <c r="D9" s="676"/>
      <c r="E9" s="676"/>
      <c r="F9" s="676"/>
      <c r="G9" s="676"/>
      <c r="H9" s="676"/>
      <c r="I9" s="676"/>
      <c r="J9" s="677"/>
      <c r="K9" s="678"/>
      <c r="L9" s="678"/>
      <c r="M9" s="678"/>
      <c r="N9" s="678"/>
      <c r="O9" s="678"/>
      <c r="P9" s="678"/>
      <c r="Q9" s="678"/>
      <c r="R9" s="678"/>
      <c r="S9" s="678"/>
      <c r="T9" s="678"/>
      <c r="U9" s="678"/>
      <c r="V9" s="678"/>
      <c r="W9" s="678"/>
      <c r="X9" s="678"/>
      <c r="Y9" s="679"/>
      <c r="Z9" s="616"/>
      <c r="AA9" s="695" t="s">
        <v>62</v>
      </c>
      <c r="AB9" s="695"/>
      <c r="AC9" s="695"/>
      <c r="AD9" s="695"/>
      <c r="AE9" s="695"/>
      <c r="AF9" s="695"/>
      <c r="AG9" s="695"/>
      <c r="AH9" s="695"/>
      <c r="AI9" s="695"/>
      <c r="AJ9" s="695"/>
      <c r="AK9" s="695"/>
      <c r="AL9" s="695"/>
      <c r="AM9" s="695"/>
      <c r="AN9" s="695"/>
      <c r="AO9" s="695"/>
      <c r="AP9" s="695"/>
    </row>
    <row r="10" spans="2:42" ht="50.1" customHeight="1">
      <c r="B10" s="676" t="s">
        <v>63</v>
      </c>
      <c r="C10" s="676"/>
      <c r="D10" s="676"/>
      <c r="E10" s="676"/>
      <c r="F10" s="676"/>
      <c r="G10" s="676"/>
      <c r="H10" s="676"/>
      <c r="I10" s="676"/>
      <c r="J10" s="696"/>
      <c r="K10" s="697"/>
      <c r="L10" s="697"/>
      <c r="M10" s="697"/>
      <c r="N10" s="697"/>
      <c r="O10" s="697"/>
      <c r="P10" s="697"/>
      <c r="Q10" s="697"/>
      <c r="R10" s="697"/>
      <c r="S10" s="697"/>
      <c r="T10" s="697"/>
      <c r="U10" s="697"/>
      <c r="V10" s="697"/>
      <c r="W10" s="697"/>
      <c r="X10" s="697"/>
      <c r="Y10" s="698"/>
      <c r="Z10" s="616"/>
      <c r="AA10" s="695" t="s">
        <v>64</v>
      </c>
      <c r="AB10" s="695"/>
      <c r="AC10" s="695"/>
      <c r="AD10" s="695"/>
      <c r="AE10" s="695"/>
      <c r="AF10" s="695"/>
      <c r="AG10" s="695"/>
      <c r="AH10" s="695"/>
      <c r="AI10" s="695"/>
      <c r="AJ10" s="695"/>
      <c r="AK10" s="695"/>
      <c r="AL10" s="695"/>
      <c r="AM10" s="695"/>
      <c r="AN10" s="695"/>
      <c r="AO10" s="695"/>
      <c r="AP10" s="695"/>
    </row>
    <row r="11" spans="2:42" ht="50.1" customHeight="1">
      <c r="B11" s="699" t="str">
        <f>IF(OR(J9="",J9="単独"),"事業者
情　報","代　表
構成員")</f>
        <v>事業者
情　報</v>
      </c>
      <c r="C11" s="700"/>
      <c r="D11" s="701"/>
      <c r="E11" s="689" t="s">
        <v>65</v>
      </c>
      <c r="F11" s="690"/>
      <c r="G11" s="690"/>
      <c r="H11" s="690"/>
      <c r="I11" s="691"/>
      <c r="J11" s="619" t="s">
        <v>66</v>
      </c>
      <c r="K11" s="692"/>
      <c r="L11" s="692"/>
      <c r="M11" s="620" t="s">
        <v>43</v>
      </c>
      <c r="N11" s="692"/>
      <c r="O11" s="692"/>
      <c r="P11" s="692"/>
      <c r="Q11" s="692"/>
      <c r="R11" s="686"/>
      <c r="S11" s="687"/>
      <c r="T11" s="687"/>
      <c r="U11" s="687"/>
      <c r="V11" s="687"/>
      <c r="W11" s="687"/>
      <c r="X11" s="687"/>
      <c r="Y11" s="688"/>
      <c r="Z11" s="616"/>
      <c r="AA11" s="621" t="s">
        <v>66</v>
      </c>
      <c r="AB11" s="675" t="s">
        <v>67</v>
      </c>
      <c r="AC11" s="675"/>
      <c r="AD11" s="622" t="s">
        <v>43</v>
      </c>
      <c r="AE11" s="675" t="s">
        <v>68</v>
      </c>
      <c r="AF11" s="675"/>
      <c r="AG11" s="675"/>
      <c r="AH11" s="675"/>
      <c r="AI11" s="675"/>
      <c r="AJ11" s="675"/>
      <c r="AK11" s="675"/>
      <c r="AL11" s="675"/>
      <c r="AM11" s="675"/>
      <c r="AN11" s="675"/>
      <c r="AO11" s="675"/>
      <c r="AP11" s="675"/>
    </row>
    <row r="12" spans="2:42" ht="50.1" customHeight="1">
      <c r="B12" s="702"/>
      <c r="C12" s="703"/>
      <c r="D12" s="704"/>
      <c r="E12" s="689" t="s">
        <v>69</v>
      </c>
      <c r="F12" s="690"/>
      <c r="G12" s="690"/>
      <c r="H12" s="690"/>
      <c r="I12" s="691"/>
      <c r="J12" s="677"/>
      <c r="K12" s="678"/>
      <c r="L12" s="678"/>
      <c r="M12" s="678"/>
      <c r="N12" s="678"/>
      <c r="O12" s="678"/>
      <c r="P12" s="678"/>
      <c r="Q12" s="678"/>
      <c r="R12" s="678"/>
      <c r="S12" s="678"/>
      <c r="T12" s="678"/>
      <c r="U12" s="678"/>
      <c r="V12" s="678"/>
      <c r="W12" s="678"/>
      <c r="X12" s="678"/>
      <c r="Y12" s="679"/>
      <c r="Z12" s="616"/>
      <c r="AA12" s="695" t="s">
        <v>70</v>
      </c>
      <c r="AB12" s="695"/>
      <c r="AC12" s="695"/>
      <c r="AD12" s="695"/>
      <c r="AE12" s="695"/>
      <c r="AF12" s="695"/>
      <c r="AG12" s="695"/>
      <c r="AH12" s="695"/>
      <c r="AI12" s="695"/>
      <c r="AJ12" s="695"/>
      <c r="AK12" s="695"/>
      <c r="AL12" s="695"/>
      <c r="AM12" s="695"/>
      <c r="AN12" s="695"/>
      <c r="AO12" s="695"/>
      <c r="AP12" s="695"/>
    </row>
    <row r="13" spans="2:42" ht="50.1" customHeight="1">
      <c r="B13" s="702"/>
      <c r="C13" s="703"/>
      <c r="D13" s="704"/>
      <c r="E13" s="694" t="s">
        <v>71</v>
      </c>
      <c r="F13" s="690"/>
      <c r="G13" s="690"/>
      <c r="H13" s="690"/>
      <c r="I13" s="691"/>
      <c r="J13" s="677"/>
      <c r="K13" s="678"/>
      <c r="L13" s="678"/>
      <c r="M13" s="678"/>
      <c r="N13" s="678"/>
      <c r="O13" s="678"/>
      <c r="P13" s="678"/>
      <c r="Q13" s="678"/>
      <c r="R13" s="678"/>
      <c r="S13" s="678"/>
      <c r="T13" s="678"/>
      <c r="U13" s="678"/>
      <c r="V13" s="678"/>
      <c r="W13" s="678"/>
      <c r="X13" s="678"/>
      <c r="Y13" s="679"/>
      <c r="Z13" s="616"/>
      <c r="AA13" s="695" t="s">
        <v>72</v>
      </c>
      <c r="AB13" s="695"/>
      <c r="AC13" s="695"/>
      <c r="AD13" s="695"/>
      <c r="AE13" s="695"/>
      <c r="AF13" s="695"/>
      <c r="AG13" s="695"/>
      <c r="AH13" s="695"/>
      <c r="AI13" s="695"/>
      <c r="AJ13" s="695"/>
      <c r="AK13" s="695"/>
      <c r="AL13" s="695"/>
      <c r="AM13" s="695"/>
      <c r="AN13" s="695"/>
      <c r="AO13" s="695"/>
      <c r="AP13" s="695"/>
    </row>
    <row r="14" spans="2:42" ht="50.1" customHeight="1">
      <c r="B14" s="705"/>
      <c r="C14" s="706"/>
      <c r="D14" s="707"/>
      <c r="E14" s="694" t="s">
        <v>73</v>
      </c>
      <c r="F14" s="690"/>
      <c r="G14" s="690"/>
      <c r="H14" s="690"/>
      <c r="I14" s="691"/>
      <c r="J14" s="677"/>
      <c r="K14" s="678"/>
      <c r="L14" s="678"/>
      <c r="M14" s="678"/>
      <c r="N14" s="678"/>
      <c r="O14" s="678"/>
      <c r="P14" s="678"/>
      <c r="Q14" s="678"/>
      <c r="R14" s="678"/>
      <c r="S14" s="678"/>
      <c r="T14" s="678"/>
      <c r="U14" s="678"/>
      <c r="V14" s="678"/>
      <c r="W14" s="678"/>
      <c r="X14" s="678"/>
      <c r="Y14" s="679"/>
      <c r="Z14" s="616"/>
      <c r="AA14" s="695" t="s">
        <v>74</v>
      </c>
      <c r="AB14" s="695"/>
      <c r="AC14" s="695"/>
      <c r="AD14" s="695"/>
      <c r="AE14" s="695"/>
      <c r="AF14" s="695"/>
      <c r="AG14" s="695"/>
      <c r="AH14" s="695"/>
      <c r="AI14" s="695"/>
      <c r="AJ14" s="695"/>
      <c r="AK14" s="695"/>
      <c r="AL14" s="695"/>
      <c r="AM14" s="695"/>
      <c r="AN14" s="695"/>
      <c r="AO14" s="695"/>
      <c r="AP14" s="695"/>
    </row>
    <row r="15" spans="2:42" ht="27.6" customHeight="1">
      <c r="C15" s="219"/>
      <c r="D15" s="219"/>
      <c r="E15" s="219"/>
      <c r="F15" s="219"/>
      <c r="G15" s="219"/>
      <c r="H15" s="219"/>
      <c r="I15" s="219"/>
      <c r="J15" s="219"/>
      <c r="K15" s="219"/>
      <c r="L15" s="219"/>
      <c r="M15" s="219"/>
      <c r="N15" s="219"/>
      <c r="O15" s="219"/>
      <c r="P15" s="219"/>
      <c r="Q15" s="219"/>
      <c r="R15" s="219"/>
    </row>
    <row r="17" ht="11.1" customHeight="1"/>
    <row r="18" ht="27.6" customHeight="1"/>
    <row r="19" ht="14.1" customHeight="1"/>
    <row r="20" ht="27.6" customHeight="1"/>
    <row r="21" ht="27.6" customHeight="1"/>
    <row r="22" ht="27.6" customHeight="1"/>
    <row r="23" ht="27.6" customHeight="1"/>
    <row r="24" ht="27.6" customHeight="1"/>
    <row r="25" ht="27.6" customHeight="1"/>
    <row r="26" ht="27.6" customHeight="1"/>
    <row r="27" ht="27.6" customHeight="1"/>
    <row r="28" ht="27.6" customHeight="1"/>
    <row r="29" ht="27.6" customHeight="1"/>
    <row r="30" ht="27.6" customHeight="1"/>
    <row r="31" ht="27.6" customHeight="1"/>
    <row r="32" ht="24.6" customHeight="1"/>
    <row r="33" ht="24.6" customHeight="1"/>
    <row r="34" ht="24.6" customHeight="1"/>
  </sheetData>
  <sheetProtection algorithmName="SHA-512" hashValue="FNpI7eN6HVGoIbkVobWpNYIVROZ4FSLfehxQnQRPhfK41c7tpWr8WGUPd3VZWB+ez46u3EppuTJZ2FkWo8EIag==" saltValue="f+4g9BwVTGu2qX8bVLLTKQ==" spinCount="100000" sheet="1" objects="1" scenarios="1"/>
  <dataConsolidate/>
  <mergeCells count="40">
    <mergeCell ref="B1:Y1"/>
    <mergeCell ref="B4:I4"/>
    <mergeCell ref="J4:Y4"/>
    <mergeCell ref="B7:I7"/>
    <mergeCell ref="B6:I6"/>
    <mergeCell ref="J6:Y6"/>
    <mergeCell ref="AA1:AL1"/>
    <mergeCell ref="AA4:AP4"/>
    <mergeCell ref="AA5:AP5"/>
    <mergeCell ref="AA6:AP6"/>
    <mergeCell ref="AA7:AP7"/>
    <mergeCell ref="E13:I13"/>
    <mergeCell ref="E14:I14"/>
    <mergeCell ref="J14:Y14"/>
    <mergeCell ref="AA9:AP9"/>
    <mergeCell ref="B10:I10"/>
    <mergeCell ref="J10:Y10"/>
    <mergeCell ref="AA10:AP10"/>
    <mergeCell ref="AA12:AP12"/>
    <mergeCell ref="J12:Y12"/>
    <mergeCell ref="AA13:AP13"/>
    <mergeCell ref="AA14:AP14"/>
    <mergeCell ref="J13:Y13"/>
    <mergeCell ref="E12:I12"/>
    <mergeCell ref="B11:D14"/>
    <mergeCell ref="B9:I9"/>
    <mergeCell ref="J9:Y9"/>
    <mergeCell ref="AB11:AC11"/>
    <mergeCell ref="AE11:AH11"/>
    <mergeCell ref="AI11:AP11"/>
    <mergeCell ref="B5:I5"/>
    <mergeCell ref="J5:Y5"/>
    <mergeCell ref="B8:I8"/>
    <mergeCell ref="J8:Y8"/>
    <mergeCell ref="J7:Y7"/>
    <mergeCell ref="R11:Y11"/>
    <mergeCell ref="E11:I11"/>
    <mergeCell ref="K11:L11"/>
    <mergeCell ref="N11:Q11"/>
    <mergeCell ref="AA8:AP8"/>
  </mergeCells>
  <phoneticPr fontId="6"/>
  <conditionalFormatting sqref="B10:I10">
    <cfRule type="expression" dxfId="117" priority="5">
      <formula>$J$9="単独"</formula>
    </cfRule>
  </conditionalFormatting>
  <conditionalFormatting sqref="J4:Y4">
    <cfRule type="containsBlanks" dxfId="116" priority="4">
      <formula>LEN(TRIM(J4))=0</formula>
    </cfRule>
  </conditionalFormatting>
  <conditionalFormatting sqref="J5:Y10 J11:K11">
    <cfRule type="containsBlanks" dxfId="115" priority="7">
      <formula>LEN(TRIM(J5))=0</formula>
    </cfRule>
  </conditionalFormatting>
  <conditionalFormatting sqref="J10:Y10">
    <cfRule type="expression" dxfId="114" priority="6">
      <formula>$J$9="単独"</formula>
    </cfRule>
  </conditionalFormatting>
  <conditionalFormatting sqref="J12:Y14">
    <cfRule type="containsBlanks" dxfId="113" priority="12">
      <formula>LEN(TRIM(J12))=0</formula>
    </cfRule>
  </conditionalFormatting>
  <conditionalFormatting sqref="N11:Q11">
    <cfRule type="containsBlanks" dxfId="112" priority="3">
      <formula>LEN(TRIM(N11))=0</formula>
    </cfRule>
  </conditionalFormatting>
  <conditionalFormatting sqref="AA11:AB11">
    <cfRule type="containsBlanks" dxfId="111" priority="2">
      <formula>LEN(TRIM(AA11))=0</formula>
    </cfRule>
  </conditionalFormatting>
  <conditionalFormatting sqref="AE11:AH11">
    <cfRule type="containsBlanks" dxfId="110" priority="1">
      <formula>LEN(TRIM(AE11))=0</formula>
    </cfRule>
  </conditionalFormatting>
  <dataValidations count="3">
    <dataValidation type="custom" allowBlank="1" showInputMessage="1" showErrorMessage="1" errorTitle="工事名に【　】の記載は不要です。" error="工事名に【　】の記載は不要です。" sqref="J4:Y4 J10:K11 L10:Q10 R10:R11 S10:Y10 AA11:AB11 AI11" xr:uid="{47F80D93-7FF3-4BBD-B8A2-3CCA49750F99}">
      <formula1>NOT(COUNTIF(J4,"*【*"))</formula1>
    </dataValidation>
    <dataValidation type="date" allowBlank="1" showInputMessage="1" showErrorMessage="1" error="「和暦.月.日」又は「YYYY(西暦)/MM(月)/DD(日)」形式で入力。_x000a_入力例：「R4.10.1」又は「2022/10/01」_x000a_表示は「令和4年10月1日」となります。" sqref="J7:Y7" xr:uid="{9FAF1E1A-8F44-480D-8FA2-D086A8152C8A}">
      <formula1>1</formula1>
      <formula2>73051</formula2>
    </dataValidation>
    <dataValidation type="whole" allowBlank="1" showInputMessage="1" showErrorMessage="1" error="金額（数字のみ）を入力してください。" sqref="J8:O8" xr:uid="{DFBE9121-95D5-46B5-8B5B-894EA0549E91}">
      <formula1>1</formula1>
      <formula2>9999999999999</formula2>
    </dataValidation>
  </dataValidations>
  <hyperlinks>
    <hyperlink ref="AA1" r:id="rId1" display="入札情報公開サービス" xr:uid="{6D56A3CA-B88B-4E10-99A5-8E20BA37F438}"/>
  </hyperlinks>
  <pageMargins left="0.7" right="0.7" top="0.75" bottom="0.75" header="0.3" footer="0.3"/>
  <pageSetup paperSize="9" scale="42" orientation="portrait" horizontalDpi="300" verticalDpi="300"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96C0C431-85CF-48D5-9902-E77AA534CD9E}">
          <x14:formula1>
            <xm:f>リスト!$B$4:$B$7</xm:f>
          </x14:formula1>
          <xm:sqref>J6:Y6</xm:sqref>
        </x14:dataValidation>
        <x14:dataValidation type="list" allowBlank="1" showInputMessage="1" showErrorMessage="1" xr:uid="{8B7412D1-7737-4B25-8DAA-5FA4157CB0C8}">
          <x14:formula1>
            <xm:f>リスト!$D$4:$D$5</xm:f>
          </x14:formula1>
          <xm:sqref>J9:Y9</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3D20-3A94-424C-B526-693951802E68}">
  <sheetPr codeName="Sheet26">
    <tabColor theme="1"/>
    <pageSetUpPr fitToPage="1"/>
  </sheetPr>
  <dimension ref="B2:K45"/>
  <sheetViews>
    <sheetView topLeftCell="A15" zoomScaleNormal="100" zoomScaleSheetLayoutView="85" workbookViewId="0">
      <selection activeCell="A3" sqref="A3"/>
    </sheetView>
  </sheetViews>
  <sheetFormatPr defaultColWidth="8.625" defaultRowHeight="13.5"/>
  <cols>
    <col min="1" max="1" width="8.625" style="38"/>
    <col min="2" max="2" width="4.625" style="38" customWidth="1"/>
    <col min="3" max="3" width="13.125" style="38" customWidth="1"/>
    <col min="4" max="5" width="10.125" style="38" customWidth="1"/>
    <col min="6" max="6" width="8.625" style="38" customWidth="1"/>
    <col min="7" max="7" width="5.125" style="38" customWidth="1"/>
    <col min="8" max="8" width="10.125" style="38" customWidth="1"/>
    <col min="9" max="9" width="8.625" style="38"/>
    <col min="10" max="10" width="4.125" style="38" customWidth="1"/>
    <col min="11" max="11" width="1.875" style="38" customWidth="1"/>
    <col min="12" max="16384" width="8.625" style="38"/>
  </cols>
  <sheetData>
    <row r="2" spans="2:10" ht="25.5" customHeight="1">
      <c r="B2" s="778" t="s">
        <v>191</v>
      </c>
      <c r="C2" s="778"/>
      <c r="D2" s="778"/>
      <c r="E2" s="778"/>
      <c r="F2" s="778"/>
      <c r="G2" s="778"/>
      <c r="H2" s="778"/>
      <c r="I2" s="778"/>
      <c r="J2" s="778"/>
    </row>
    <row r="4" spans="2:10" ht="21.6" customHeight="1">
      <c r="B4" s="919" t="s">
        <v>192</v>
      </c>
      <c r="C4" s="920"/>
      <c r="D4" s="921"/>
      <c r="E4" s="948" t="s">
        <v>154</v>
      </c>
      <c r="F4" s="947"/>
      <c r="G4" s="947"/>
      <c r="H4" s="949"/>
      <c r="I4" s="949"/>
      <c r="J4" s="950"/>
    </row>
    <row r="6" spans="2:10" ht="21.6" customHeight="1">
      <c r="B6" s="928" t="s">
        <v>193</v>
      </c>
      <c r="C6" s="922" t="s">
        <v>1</v>
      </c>
      <c r="D6" s="923"/>
      <c r="E6" s="943" t="s">
        <v>216</v>
      </c>
      <c r="F6" s="943"/>
      <c r="G6" s="943"/>
      <c r="H6" s="943"/>
      <c r="I6" s="943"/>
      <c r="J6" s="943"/>
    </row>
    <row r="7" spans="2:10" ht="36.6" customHeight="1">
      <c r="B7" s="929"/>
      <c r="C7" s="922" t="s">
        <v>194</v>
      </c>
      <c r="D7" s="923"/>
      <c r="E7" s="943" t="s">
        <v>217</v>
      </c>
      <c r="F7" s="943"/>
      <c r="G7" s="943"/>
      <c r="H7" s="943"/>
      <c r="I7" s="943"/>
      <c r="J7" s="943"/>
    </row>
    <row r="8" spans="2:10" ht="21.6" customHeight="1">
      <c r="B8" s="929"/>
      <c r="C8" s="922" t="s">
        <v>195</v>
      </c>
      <c r="D8" s="923"/>
      <c r="E8" s="943" t="s">
        <v>218</v>
      </c>
      <c r="F8" s="943"/>
      <c r="G8" s="943"/>
      <c r="H8" s="943"/>
      <c r="I8" s="943"/>
      <c r="J8" s="943"/>
    </row>
    <row r="9" spans="2:10" ht="21.6" customHeight="1">
      <c r="B9" s="929"/>
      <c r="C9" s="922" t="s">
        <v>196</v>
      </c>
      <c r="D9" s="923"/>
      <c r="E9" s="944">
        <v>18000000</v>
      </c>
      <c r="F9" s="944"/>
      <c r="G9" s="944"/>
      <c r="H9" s="944"/>
      <c r="I9" s="944"/>
      <c r="J9" s="944"/>
    </row>
    <row r="10" spans="2:10" ht="21.6" customHeight="1">
      <c r="B10" s="929"/>
      <c r="C10" s="922" t="s">
        <v>197</v>
      </c>
      <c r="D10" s="923"/>
      <c r="E10" s="945">
        <v>46113</v>
      </c>
      <c r="F10" s="947"/>
      <c r="G10" s="181" t="s">
        <v>199</v>
      </c>
      <c r="H10" s="946">
        <v>46356</v>
      </c>
      <c r="I10" s="947"/>
      <c r="J10" s="182"/>
    </row>
    <row r="11" spans="2:10" ht="21.6" customHeight="1">
      <c r="B11" s="930"/>
      <c r="C11" s="922" t="s">
        <v>200</v>
      </c>
      <c r="D11" s="923"/>
      <c r="E11" s="943" t="s">
        <v>219</v>
      </c>
      <c r="F11" s="943"/>
      <c r="G11" s="943"/>
      <c r="H11" s="943"/>
      <c r="I11" s="943"/>
      <c r="J11" s="943"/>
    </row>
    <row r="13" spans="2:10" ht="21.6" customHeight="1">
      <c r="B13" s="928" t="s">
        <v>201</v>
      </c>
      <c r="C13" s="922" t="s">
        <v>1</v>
      </c>
      <c r="D13" s="923"/>
      <c r="E13" s="943" t="s">
        <v>216</v>
      </c>
      <c r="F13" s="943"/>
      <c r="G13" s="943"/>
      <c r="H13" s="943"/>
      <c r="I13" s="943"/>
      <c r="J13" s="943"/>
    </row>
    <row r="14" spans="2:10" ht="36.6" customHeight="1">
      <c r="B14" s="929"/>
      <c r="C14" s="922" t="s">
        <v>194</v>
      </c>
      <c r="D14" s="923"/>
      <c r="E14" s="943" t="s">
        <v>172</v>
      </c>
      <c r="F14" s="943"/>
      <c r="G14" s="943"/>
      <c r="H14" s="943"/>
      <c r="I14" s="943"/>
      <c r="J14" s="943"/>
    </row>
    <row r="15" spans="2:10" ht="21.6" customHeight="1">
      <c r="B15" s="929"/>
      <c r="C15" s="922" t="s">
        <v>195</v>
      </c>
      <c r="D15" s="923"/>
      <c r="E15" s="943" t="s">
        <v>218</v>
      </c>
      <c r="F15" s="943"/>
      <c r="G15" s="943"/>
      <c r="H15" s="943"/>
      <c r="I15" s="943"/>
      <c r="J15" s="943"/>
    </row>
    <row r="16" spans="2:10" ht="21.6" customHeight="1">
      <c r="B16" s="929"/>
      <c r="C16" s="922" t="s">
        <v>196</v>
      </c>
      <c r="D16" s="923"/>
      <c r="E16" s="944">
        <v>13000000</v>
      </c>
      <c r="F16" s="944"/>
      <c r="G16" s="944"/>
      <c r="H16" s="944"/>
      <c r="I16" s="944"/>
      <c r="J16" s="944"/>
    </row>
    <row r="17" spans="2:11" ht="21.6" customHeight="1">
      <c r="B17" s="929"/>
      <c r="C17" s="922" t="s">
        <v>197</v>
      </c>
      <c r="D17" s="923"/>
      <c r="E17" s="945">
        <v>45992</v>
      </c>
      <c r="F17" s="946"/>
      <c r="G17" s="76" t="s">
        <v>199</v>
      </c>
      <c r="H17" s="946">
        <v>46203</v>
      </c>
      <c r="I17" s="946"/>
      <c r="J17" s="77"/>
    </row>
    <row r="18" spans="2:11" ht="21.6" customHeight="1">
      <c r="B18" s="930"/>
      <c r="C18" s="922" t="s">
        <v>200</v>
      </c>
      <c r="D18" s="923"/>
      <c r="E18" s="943" t="s">
        <v>220</v>
      </c>
      <c r="F18" s="943"/>
      <c r="G18" s="943"/>
      <c r="H18" s="943"/>
      <c r="I18" s="943"/>
      <c r="J18" s="943"/>
    </row>
    <row r="20" spans="2:11" ht="21.6" customHeight="1">
      <c r="B20" s="925" t="s">
        <v>202</v>
      </c>
      <c r="C20" s="926"/>
      <c r="D20" s="927"/>
      <c r="E20" s="944">
        <f>E9+E16</f>
        <v>31000000</v>
      </c>
      <c r="F20" s="944"/>
      <c r="G20" s="944"/>
      <c r="H20" s="944"/>
      <c r="I20" s="944"/>
      <c r="J20" s="944"/>
    </row>
    <row r="22" spans="2:11" ht="12.95" customHeight="1">
      <c r="B22" s="942" t="s">
        <v>203</v>
      </c>
      <c r="C22" s="942"/>
      <c r="D22" s="942"/>
      <c r="E22" s="942"/>
      <c r="F22" s="942"/>
      <c r="G22" s="942"/>
      <c r="H22" s="942"/>
      <c r="I22" s="942"/>
      <c r="J22" s="942"/>
      <c r="K22" s="942"/>
    </row>
    <row r="23" spans="2:11" ht="12.95" customHeight="1">
      <c r="B23" s="942"/>
      <c r="C23" s="942"/>
      <c r="D23" s="942"/>
      <c r="E23" s="942"/>
      <c r="F23" s="942"/>
      <c r="G23" s="942"/>
      <c r="H23" s="942"/>
      <c r="I23" s="942"/>
      <c r="J23" s="942"/>
      <c r="K23" s="942"/>
    </row>
    <row r="24" spans="2:11" ht="12.95" customHeight="1"/>
    <row r="25" spans="2:11" ht="12.95" customHeight="1">
      <c r="C25" s="764">
        <v>46113</v>
      </c>
      <c r="D25" s="908"/>
      <c r="G25" s="918"/>
      <c r="H25" s="918"/>
      <c r="I25" s="918"/>
      <c r="J25" s="918"/>
      <c r="K25" s="918"/>
    </row>
    <row r="26" spans="2:11" ht="12.95" customHeight="1">
      <c r="C26" s="599"/>
      <c r="D26" s="601"/>
      <c r="G26" s="602"/>
      <c r="H26" s="602"/>
      <c r="I26" s="602"/>
      <c r="J26" s="602"/>
      <c r="K26" s="602"/>
    </row>
    <row r="27" spans="2:11" ht="12.95" customHeight="1">
      <c r="D27" s="55" t="s">
        <v>205</v>
      </c>
      <c r="E27" s="941" t="s">
        <v>206</v>
      </c>
      <c r="F27" s="941"/>
      <c r="G27" s="918" t="s">
        <v>221</v>
      </c>
      <c r="H27" s="918"/>
      <c r="I27" s="918"/>
      <c r="J27" s="918"/>
      <c r="K27" s="918"/>
    </row>
    <row r="28" spans="2:11" ht="12.95" customHeight="1">
      <c r="E28" s="941" t="s">
        <v>207</v>
      </c>
      <c r="F28" s="941"/>
      <c r="G28" s="918" t="s">
        <v>72</v>
      </c>
      <c r="H28" s="918"/>
      <c r="I28" s="918"/>
      <c r="J28" s="918"/>
      <c r="K28" s="918"/>
    </row>
    <row r="29" spans="2:11" ht="12.95" customHeight="1">
      <c r="E29" s="941" t="s">
        <v>208</v>
      </c>
      <c r="F29" s="941"/>
      <c r="G29" s="771" t="s">
        <v>222</v>
      </c>
      <c r="H29" s="770"/>
      <c r="I29" s="770"/>
      <c r="J29" s="149"/>
    </row>
    <row r="30" spans="2:11" ht="12.95" customHeight="1"/>
    <row r="31" spans="2:11" ht="12.95" customHeight="1">
      <c r="C31" s="771" t="s">
        <v>106</v>
      </c>
      <c r="D31" s="771"/>
      <c r="H31" s="151"/>
      <c r="I31" s="151"/>
      <c r="J31" s="151"/>
    </row>
    <row r="32" spans="2:11" ht="12.95" customHeight="1">
      <c r="H32" s="938" t="s">
        <v>209</v>
      </c>
      <c r="I32" s="939"/>
    </row>
    <row r="33" spans="3:10" ht="12.95" customHeight="1">
      <c r="H33" s="78"/>
      <c r="I33" s="79"/>
    </row>
    <row r="34" spans="3:10" ht="12.95" customHeight="1">
      <c r="H34" s="39"/>
      <c r="I34" s="40"/>
    </row>
    <row r="35" spans="3:10" ht="12.95" customHeight="1">
      <c r="H35" s="39"/>
      <c r="I35" s="40"/>
    </row>
    <row r="36" spans="3:10" ht="12.95" customHeight="1">
      <c r="H36" s="41"/>
      <c r="I36" s="80"/>
    </row>
    <row r="37" spans="3:10" ht="12.95" customHeight="1"/>
    <row r="38" spans="3:10" ht="12.95" customHeight="1">
      <c r="C38" s="81" t="s">
        <v>210</v>
      </c>
      <c r="D38" s="937" t="s">
        <v>223</v>
      </c>
      <c r="E38" s="937"/>
      <c r="F38" s="937"/>
      <c r="G38" s="937"/>
      <c r="H38" s="937"/>
      <c r="I38" s="937"/>
      <c r="J38" s="937"/>
    </row>
    <row r="39" spans="3:10" ht="12.95" customHeight="1">
      <c r="C39" s="82"/>
      <c r="D39" s="937"/>
      <c r="E39" s="937"/>
      <c r="F39" s="937"/>
      <c r="G39" s="937"/>
      <c r="H39" s="937"/>
      <c r="I39" s="937"/>
      <c r="J39" s="937"/>
    </row>
    <row r="40" spans="3:10" ht="12.95" customHeight="1">
      <c r="C40" s="82"/>
      <c r="D40" s="937"/>
      <c r="E40" s="937"/>
      <c r="F40" s="937"/>
      <c r="G40" s="937"/>
      <c r="H40" s="937"/>
      <c r="I40" s="937"/>
      <c r="J40" s="937"/>
    </row>
    <row r="41" spans="3:10" ht="12.95" customHeight="1">
      <c r="C41" s="83" t="s">
        <v>212</v>
      </c>
      <c r="D41" s="937" t="s">
        <v>224</v>
      </c>
      <c r="E41" s="937"/>
      <c r="F41" s="937"/>
      <c r="G41" s="937"/>
      <c r="H41" s="937"/>
      <c r="I41" s="937"/>
      <c r="J41" s="937"/>
    </row>
    <row r="42" spans="3:10" ht="12.95" customHeight="1">
      <c r="C42" s="83"/>
      <c r="D42" s="937"/>
      <c r="E42" s="937"/>
      <c r="F42" s="937"/>
      <c r="G42" s="937"/>
      <c r="H42" s="937"/>
      <c r="I42" s="937"/>
      <c r="J42" s="937"/>
    </row>
    <row r="43" spans="3:10" ht="12.95" customHeight="1">
      <c r="C43" s="82"/>
      <c r="D43" s="937"/>
      <c r="E43" s="937"/>
      <c r="F43" s="937"/>
      <c r="G43" s="937"/>
      <c r="H43" s="937"/>
      <c r="I43" s="937"/>
      <c r="J43" s="937"/>
    </row>
    <row r="44" spans="3:10" ht="12.95" customHeight="1">
      <c r="C44" s="83" t="s">
        <v>214</v>
      </c>
      <c r="D44" s="935" t="s">
        <v>225</v>
      </c>
      <c r="E44" s="935"/>
      <c r="F44" s="935"/>
      <c r="G44" s="935"/>
      <c r="H44" s="935"/>
      <c r="I44" s="935"/>
      <c r="J44" s="935"/>
    </row>
    <row r="45" spans="3:10" ht="12.95" customHeight="1">
      <c r="D45" s="935"/>
      <c r="E45" s="935"/>
      <c r="F45" s="935"/>
      <c r="G45" s="935"/>
      <c r="H45" s="935"/>
      <c r="I45" s="935"/>
      <c r="J45" s="935"/>
    </row>
  </sheetData>
  <mergeCells count="48">
    <mergeCell ref="E9:J9"/>
    <mergeCell ref="C10:D10"/>
    <mergeCell ref="E10:F10"/>
    <mergeCell ref="H10:I10"/>
    <mergeCell ref="B2:J2"/>
    <mergeCell ref="E4:G4"/>
    <mergeCell ref="H4:J4"/>
    <mergeCell ref="C7:D7"/>
    <mergeCell ref="E7:J7"/>
    <mergeCell ref="C6:D6"/>
    <mergeCell ref="E6:J6"/>
    <mergeCell ref="B6:B11"/>
    <mergeCell ref="G28:K28"/>
    <mergeCell ref="C16:D16"/>
    <mergeCell ref="E16:J16"/>
    <mergeCell ref="C17:D17"/>
    <mergeCell ref="E17:F17"/>
    <mergeCell ref="H17:I17"/>
    <mergeCell ref="C18:D18"/>
    <mergeCell ref="E18:J18"/>
    <mergeCell ref="E20:J20"/>
    <mergeCell ref="C25:D25"/>
    <mergeCell ref="G25:K25"/>
    <mergeCell ref="G27:K27"/>
    <mergeCell ref="E28:F28"/>
    <mergeCell ref="D44:J45"/>
    <mergeCell ref="G29:I29"/>
    <mergeCell ref="C31:D31"/>
    <mergeCell ref="H32:I32"/>
    <mergeCell ref="D38:J40"/>
    <mergeCell ref="D41:J43"/>
    <mergeCell ref="E29:F29"/>
    <mergeCell ref="B13:B18"/>
    <mergeCell ref="B4:D4"/>
    <mergeCell ref="B20:D20"/>
    <mergeCell ref="E27:F27"/>
    <mergeCell ref="B22:K23"/>
    <mergeCell ref="C11:D11"/>
    <mergeCell ref="E11:J11"/>
    <mergeCell ref="C14:D14"/>
    <mergeCell ref="E14:J14"/>
    <mergeCell ref="C15:D15"/>
    <mergeCell ref="E15:J15"/>
    <mergeCell ref="C13:D13"/>
    <mergeCell ref="E13:J13"/>
    <mergeCell ref="C8:D8"/>
    <mergeCell ref="E8:J8"/>
    <mergeCell ref="C9:D9"/>
  </mergeCells>
  <phoneticPr fontId="6"/>
  <dataValidations count="2">
    <dataValidation type="list" allowBlank="1" showInputMessage="1" showErrorMessage="1" sqref="C31:E31" xr:uid="{92BCE74C-CE1A-4772-B48B-7AB3B77079F5}">
      <formula1>"熊本市長　様,熊本市上下水道事業管理者　様,熊本市交通事業管理者　様,熊本市病院事業管理者　様"</formula1>
    </dataValidation>
    <dataValidation type="list" allowBlank="1" showInputMessage="1" showErrorMessage="1" sqref="F31:J31" xr:uid="{890C91A9-10C0-413D-8E04-BE40BD99E30C}">
      <formula1>"熊本市長,熊本市上下水道事業管理者,熊本市交通事業管理者,熊本市病院事業管理者"</formula1>
    </dataValidation>
  </dataValidations>
  <printOptions horizontalCentered="1"/>
  <pageMargins left="0.74803149606299213" right="0.51" top="0.42" bottom="0.54" header="0.31496062992125984" footer="0.31496062992125984"/>
  <pageSetup paperSize="9" orientation="portrait" cellComments="asDisplayed"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DB06E-07F6-4516-8342-D1D724CC9273}">
  <sheetPr codeName="Sheet27">
    <tabColor theme="5" tint="0.39997558519241921"/>
    <pageSetUpPr fitToPage="1"/>
  </sheetPr>
  <dimension ref="A1:L54"/>
  <sheetViews>
    <sheetView view="pageBreakPreview" zoomScaleNormal="100" zoomScaleSheetLayoutView="100" workbookViewId="0">
      <selection activeCell="A3" sqref="A3"/>
    </sheetView>
  </sheetViews>
  <sheetFormatPr defaultColWidth="8.625" defaultRowHeight="18.75"/>
  <cols>
    <col min="1" max="1" width="39.375" style="47" customWidth="1"/>
    <col min="2" max="2" width="1.625" style="635" customWidth="1"/>
    <col min="3" max="3" width="6.625" style="635" customWidth="1"/>
    <col min="4" max="4" width="19.125" style="635" customWidth="1"/>
    <col min="5" max="5" width="2.625" style="635" customWidth="1"/>
    <col min="6" max="6" width="15.625" style="635" customWidth="1"/>
    <col min="7" max="8" width="9.125" style="635" customWidth="1"/>
    <col min="9" max="9" width="10.375" style="635" customWidth="1"/>
    <col min="10" max="10" width="2.125" style="635" customWidth="1"/>
    <col min="11" max="11" width="4.375" style="38" customWidth="1"/>
    <col min="12" max="16384" width="8.625" style="38"/>
  </cols>
  <sheetData>
    <row r="1" spans="1:12" ht="33">
      <c r="A1" s="48"/>
      <c r="B1" s="38" t="s">
        <v>685</v>
      </c>
      <c r="C1" s="48"/>
      <c r="D1" s="48"/>
      <c r="E1" s="48"/>
      <c r="F1" s="48"/>
      <c r="G1" s="48"/>
      <c r="H1" s="48"/>
      <c r="I1" s="48"/>
      <c r="J1" s="48"/>
      <c r="K1" s="221"/>
      <c r="L1" s="239" t="s">
        <v>95</v>
      </c>
    </row>
    <row r="2" spans="1:12" ht="1.5" customHeight="1">
      <c r="B2" s="48"/>
      <c r="C2" s="48"/>
      <c r="D2" s="48"/>
      <c r="E2" s="48"/>
      <c r="F2" s="48"/>
      <c r="G2" s="48"/>
      <c r="H2" s="48"/>
      <c r="I2" s="48"/>
      <c r="J2" s="48"/>
    </row>
    <row r="3" spans="1:12" ht="24.6" customHeight="1">
      <c r="B3" s="48"/>
      <c r="C3" s="970" t="s">
        <v>684</v>
      </c>
      <c r="D3" s="970"/>
      <c r="E3" s="970"/>
      <c r="F3" s="970"/>
      <c r="G3" s="970"/>
      <c r="H3" s="970"/>
      <c r="I3" s="970"/>
      <c r="J3" s="970"/>
    </row>
    <row r="4" spans="1:12" ht="24.6" customHeight="1">
      <c r="B4" s="636"/>
      <c r="C4" s="957" t="s">
        <v>673</v>
      </c>
      <c r="D4" s="958"/>
      <c r="E4" s="960"/>
      <c r="F4" s="961"/>
      <c r="G4" s="961"/>
      <c r="H4" s="961"/>
      <c r="I4" s="961"/>
      <c r="J4" s="962"/>
    </row>
    <row r="5" spans="1:12" ht="19.5" customHeight="1">
      <c r="B5" s="48"/>
      <c r="C5" s="630" t="s">
        <v>686</v>
      </c>
      <c r="D5" s="630"/>
      <c r="E5" s="48"/>
      <c r="F5" s="48"/>
      <c r="G5" s="48"/>
      <c r="H5" s="48"/>
      <c r="I5" s="48"/>
      <c r="J5" s="48"/>
    </row>
    <row r="6" spans="1:12" ht="19.5" customHeight="1">
      <c r="B6" s="48"/>
      <c r="C6" s="971" t="s">
        <v>674</v>
      </c>
      <c r="D6" s="972"/>
      <c r="E6" s="641"/>
      <c r="F6" s="963" t="s">
        <v>697</v>
      </c>
      <c r="G6" s="963"/>
      <c r="H6" s="963"/>
      <c r="I6" s="963"/>
      <c r="J6" s="964"/>
    </row>
    <row r="7" spans="1:12" ht="19.5" customHeight="1">
      <c r="B7" s="48"/>
      <c r="C7" s="973"/>
      <c r="D7" s="974"/>
      <c r="E7" s="642"/>
      <c r="F7" s="965" t="s">
        <v>696</v>
      </c>
      <c r="G7" s="965"/>
      <c r="H7" s="965"/>
      <c r="I7" s="965"/>
      <c r="J7" s="966"/>
    </row>
    <row r="8" spans="1:12" ht="19.5" customHeight="1">
      <c r="B8" s="636"/>
      <c r="C8" s="975"/>
      <c r="D8" s="976"/>
      <c r="E8" s="643"/>
      <c r="F8" s="967" t="s">
        <v>695</v>
      </c>
      <c r="G8" s="967"/>
      <c r="H8" s="967"/>
      <c r="I8" s="967"/>
      <c r="J8" s="968"/>
    </row>
    <row r="9" spans="1:12" ht="19.5" customHeight="1">
      <c r="B9" s="48"/>
      <c r="C9" s="630" t="s">
        <v>687</v>
      </c>
      <c r="D9" s="630"/>
      <c r="E9" s="48"/>
      <c r="F9" s="48"/>
      <c r="G9" s="48"/>
      <c r="H9" s="48"/>
      <c r="I9" s="48"/>
      <c r="J9" s="48"/>
    </row>
    <row r="10" spans="1:12" ht="19.5" customHeight="1">
      <c r="B10" s="48"/>
      <c r="C10" s="957" t="s">
        <v>675</v>
      </c>
      <c r="D10" s="958"/>
      <c r="E10" s="960"/>
      <c r="F10" s="961"/>
      <c r="G10" s="961"/>
      <c r="H10" s="961"/>
      <c r="I10" s="961"/>
      <c r="J10" s="962"/>
    </row>
    <row r="11" spans="1:12" ht="19.5" customHeight="1">
      <c r="B11" s="48"/>
      <c r="C11" s="957" t="s">
        <v>676</v>
      </c>
      <c r="D11" s="958"/>
      <c r="E11" s="933" t="str">
        <f>IF(基本情報入力!$J$4="","",基本情報入力!$J$4)</f>
        <v/>
      </c>
      <c r="F11" s="933"/>
      <c r="G11" s="933"/>
      <c r="H11" s="933"/>
      <c r="I11" s="933"/>
      <c r="J11" s="933"/>
    </row>
    <row r="12" spans="1:12" ht="19.5" customHeight="1">
      <c r="B12" s="48"/>
      <c r="C12" s="957" t="s">
        <v>677</v>
      </c>
      <c r="D12" s="958"/>
      <c r="E12" s="925" t="str">
        <f>IF(基本情報入力!$J$5="","",基本情報入力!$J$5)</f>
        <v/>
      </c>
      <c r="F12" s="926"/>
      <c r="G12" s="926"/>
      <c r="H12" s="926"/>
      <c r="I12" s="926"/>
      <c r="J12" s="927"/>
    </row>
    <row r="13" spans="1:12" ht="19.5" customHeight="1">
      <c r="B13" s="48"/>
      <c r="C13" s="957" t="s">
        <v>678</v>
      </c>
      <c r="D13" s="958"/>
      <c r="E13" s="934" t="str">
        <f>IF(基本情報入力!$J$8="","",基本情報入力!$J$8)</f>
        <v/>
      </c>
      <c r="F13" s="934"/>
      <c r="G13" s="934"/>
      <c r="H13" s="934"/>
      <c r="I13" s="934"/>
      <c r="J13" s="934"/>
    </row>
    <row r="14" spans="1:12" ht="19.5" customHeight="1">
      <c r="B14" s="48"/>
      <c r="C14" s="957" t="s">
        <v>679</v>
      </c>
      <c r="D14" s="958"/>
      <c r="E14" s="952" t="s">
        <v>711</v>
      </c>
      <c r="F14" s="953"/>
      <c r="G14" s="652" t="s">
        <v>712</v>
      </c>
      <c r="H14" s="954" t="s">
        <v>711</v>
      </c>
      <c r="I14" s="954"/>
      <c r="J14" s="955"/>
    </row>
    <row r="15" spans="1:12" ht="19.5" customHeight="1">
      <c r="B15" s="48"/>
      <c r="C15" s="957" t="s">
        <v>680</v>
      </c>
      <c r="D15" s="958"/>
      <c r="E15" s="960"/>
      <c r="F15" s="961"/>
      <c r="G15" s="961"/>
      <c r="H15" s="961"/>
      <c r="I15" s="961"/>
      <c r="J15" s="962"/>
    </row>
    <row r="16" spans="1:12" ht="19.5" customHeight="1">
      <c r="B16" s="48"/>
      <c r="C16" s="630" t="s">
        <v>688</v>
      </c>
      <c r="D16" s="630"/>
      <c r="E16" s="48"/>
      <c r="F16" s="48"/>
      <c r="G16" s="48"/>
      <c r="H16" s="48"/>
      <c r="I16" s="48"/>
      <c r="J16" s="48"/>
    </row>
    <row r="17" spans="2:10" ht="19.5" customHeight="1">
      <c r="B17" s="48"/>
      <c r="C17" s="957" t="s">
        <v>681</v>
      </c>
      <c r="D17" s="958"/>
      <c r="E17" s="960"/>
      <c r="F17" s="961"/>
      <c r="G17" s="961"/>
      <c r="H17" s="961"/>
      <c r="I17" s="961"/>
      <c r="J17" s="962"/>
    </row>
    <row r="18" spans="2:10" ht="19.5" customHeight="1">
      <c r="B18" s="48"/>
      <c r="C18" s="957" t="s">
        <v>682</v>
      </c>
      <c r="D18" s="958"/>
      <c r="E18" s="957" t="s">
        <v>683</v>
      </c>
      <c r="F18" s="969"/>
      <c r="G18" s="969"/>
      <c r="H18" s="969"/>
      <c r="I18" s="969"/>
      <c r="J18" s="958"/>
    </row>
    <row r="19" spans="2:10" ht="19.5" customHeight="1">
      <c r="B19" s="48"/>
      <c r="C19" s="630" t="s">
        <v>689</v>
      </c>
      <c r="D19" s="630"/>
      <c r="E19" s="48"/>
      <c r="F19" s="48"/>
      <c r="G19" s="48"/>
      <c r="H19" s="48"/>
      <c r="I19" s="48"/>
      <c r="J19" s="48"/>
    </row>
    <row r="20" spans="2:10" ht="19.5" customHeight="1">
      <c r="B20" s="48"/>
      <c r="C20" s="957" t="s">
        <v>675</v>
      </c>
      <c r="D20" s="958"/>
      <c r="E20" s="960"/>
      <c r="F20" s="961"/>
      <c r="G20" s="961"/>
      <c r="H20" s="961"/>
      <c r="I20" s="961"/>
      <c r="J20" s="962"/>
    </row>
    <row r="21" spans="2:10" ht="19.5" customHeight="1">
      <c r="B21" s="48"/>
      <c r="C21" s="957" t="s">
        <v>676</v>
      </c>
      <c r="D21" s="958"/>
      <c r="E21" s="960"/>
      <c r="F21" s="961"/>
      <c r="G21" s="961"/>
      <c r="H21" s="961"/>
      <c r="I21" s="961"/>
      <c r="J21" s="962"/>
    </row>
    <row r="22" spans="2:10" ht="19.5" customHeight="1">
      <c r="B22" s="48"/>
      <c r="C22" s="957" t="s">
        <v>677</v>
      </c>
      <c r="D22" s="958"/>
      <c r="E22" s="960"/>
      <c r="F22" s="961"/>
      <c r="G22" s="961"/>
      <c r="H22" s="961"/>
      <c r="I22" s="961"/>
      <c r="J22" s="962"/>
    </row>
    <row r="23" spans="2:10" ht="19.5" customHeight="1">
      <c r="B23" s="48"/>
      <c r="C23" s="957" t="s">
        <v>678</v>
      </c>
      <c r="D23" s="958"/>
      <c r="E23" s="960"/>
      <c r="F23" s="961"/>
      <c r="G23" s="961"/>
      <c r="H23" s="961"/>
      <c r="I23" s="961"/>
      <c r="J23" s="962"/>
    </row>
    <row r="24" spans="2:10" ht="19.5" customHeight="1">
      <c r="B24" s="48"/>
      <c r="C24" s="957" t="s">
        <v>679</v>
      </c>
      <c r="D24" s="958"/>
      <c r="E24" s="952" t="s">
        <v>711</v>
      </c>
      <c r="F24" s="953"/>
      <c r="G24" s="652" t="s">
        <v>712</v>
      </c>
      <c r="H24" s="954" t="s">
        <v>711</v>
      </c>
      <c r="I24" s="954"/>
      <c r="J24" s="955"/>
    </row>
    <row r="25" spans="2:10" ht="19.5" customHeight="1">
      <c r="B25" s="48"/>
      <c r="C25" s="957" t="s">
        <v>680</v>
      </c>
      <c r="D25" s="958"/>
      <c r="E25" s="960"/>
      <c r="F25" s="961"/>
      <c r="G25" s="961"/>
      <c r="H25" s="961"/>
      <c r="I25" s="961"/>
      <c r="J25" s="962"/>
    </row>
    <row r="26" spans="2:10" ht="19.5" customHeight="1">
      <c r="B26" s="48"/>
      <c r="C26" s="630" t="s">
        <v>688</v>
      </c>
      <c r="D26" s="630"/>
      <c r="E26" s="48"/>
      <c r="F26" s="48"/>
      <c r="G26" s="48"/>
      <c r="H26" s="48"/>
      <c r="I26" s="48"/>
      <c r="J26" s="48"/>
    </row>
    <row r="27" spans="2:10" ht="19.5" customHeight="1">
      <c r="B27" s="48"/>
      <c r="C27" s="957" t="s">
        <v>681</v>
      </c>
      <c r="D27" s="958"/>
      <c r="E27" s="960"/>
      <c r="F27" s="961"/>
      <c r="G27" s="961"/>
      <c r="H27" s="961"/>
      <c r="I27" s="961"/>
      <c r="J27" s="962"/>
    </row>
    <row r="28" spans="2:10" ht="19.5" customHeight="1">
      <c r="B28" s="48"/>
      <c r="C28" s="957" t="s">
        <v>682</v>
      </c>
      <c r="D28" s="958"/>
      <c r="E28" s="957" t="s">
        <v>683</v>
      </c>
      <c r="F28" s="969"/>
      <c r="G28" s="969"/>
      <c r="H28" s="969"/>
      <c r="I28" s="969"/>
      <c r="J28" s="958"/>
    </row>
    <row r="29" spans="2:10" ht="8.25" customHeight="1">
      <c r="B29" s="48"/>
      <c r="C29" s="48"/>
      <c r="D29" s="48"/>
      <c r="E29" s="48"/>
      <c r="F29" s="48"/>
      <c r="G29" s="48"/>
      <c r="H29" s="48"/>
      <c r="I29" s="48"/>
      <c r="J29" s="48"/>
    </row>
    <row r="30" spans="2:10" ht="18.75" customHeight="1">
      <c r="B30" s="48"/>
      <c r="C30" s="773" t="s">
        <v>690</v>
      </c>
      <c r="D30" s="773"/>
      <c r="E30" s="773"/>
      <c r="F30" s="773"/>
      <c r="G30" s="773"/>
      <c r="H30" s="773"/>
      <c r="I30" s="773"/>
      <c r="J30" s="48"/>
    </row>
    <row r="31" spans="2:10" ht="11.25" customHeight="1">
      <c r="B31" s="48"/>
      <c r="C31" s="773"/>
      <c r="D31" s="773"/>
      <c r="E31" s="773"/>
      <c r="F31" s="773"/>
      <c r="G31" s="773"/>
      <c r="H31" s="773"/>
      <c r="I31" s="773"/>
      <c r="J31" s="48"/>
    </row>
    <row r="32" spans="2:10" ht="18.75" customHeight="1">
      <c r="B32" s="48"/>
      <c r="C32" s="956" t="s">
        <v>204</v>
      </c>
      <c r="D32" s="956"/>
      <c r="E32" s="47"/>
      <c r="F32" s="47"/>
      <c r="G32" s="47"/>
      <c r="H32" s="47"/>
      <c r="I32" s="47"/>
      <c r="J32" s="81"/>
    </row>
    <row r="33" spans="2:10" ht="8.25" customHeight="1">
      <c r="B33" s="48"/>
      <c r="C33" s="47"/>
      <c r="D33" s="47"/>
      <c r="E33" s="47"/>
      <c r="F33" s="47"/>
      <c r="G33" s="47"/>
      <c r="H33" s="47"/>
      <c r="I33" s="47"/>
      <c r="J33" s="81"/>
    </row>
    <row r="34" spans="2:10" ht="18.75" customHeight="1">
      <c r="B34" s="48"/>
      <c r="D34" s="81" t="s">
        <v>205</v>
      </c>
      <c r="E34" s="959" t="s">
        <v>206</v>
      </c>
      <c r="F34" s="959"/>
      <c r="G34" s="761" t="str">
        <f>IF(基本情報入力!$J$12="","",基本情報入力!$J$12)</f>
        <v/>
      </c>
      <c r="H34" s="761"/>
      <c r="I34" s="761"/>
      <c r="J34" s="761"/>
    </row>
    <row r="35" spans="2:10" ht="18.75" customHeight="1">
      <c r="B35" s="48"/>
      <c r="C35" s="81"/>
      <c r="D35" s="81"/>
      <c r="E35" s="959" t="s">
        <v>207</v>
      </c>
      <c r="F35" s="959"/>
      <c r="G35" s="761" t="str">
        <f>IF(基本情報入力!$J$13="","",基本情報入力!$J$13)</f>
        <v/>
      </c>
      <c r="H35" s="761"/>
      <c r="I35" s="761"/>
      <c r="J35" s="761"/>
    </row>
    <row r="36" spans="2:10" ht="18.75" customHeight="1">
      <c r="B36" s="48"/>
      <c r="C36" s="81"/>
      <c r="D36" s="81"/>
      <c r="E36" s="959" t="s">
        <v>208</v>
      </c>
      <c r="F36" s="959"/>
      <c r="G36" s="762" t="str">
        <f>IF(基本情報入力!$J$14="","",基本情報入力!$J$14)</f>
        <v/>
      </c>
      <c r="H36" s="762"/>
      <c r="I36" s="762"/>
      <c r="J36" s="762"/>
    </row>
    <row r="37" spans="2:10" ht="8.25" customHeight="1">
      <c r="B37" s="48"/>
      <c r="C37" s="81"/>
      <c r="D37" s="81"/>
      <c r="E37" s="81"/>
      <c r="F37" s="81"/>
      <c r="G37" s="81"/>
      <c r="H37" s="81"/>
      <c r="I37" s="81"/>
      <c r="J37" s="81"/>
    </row>
    <row r="38" spans="2:10" ht="18.75" customHeight="1">
      <c r="B38" s="48"/>
      <c r="C38" s="951" t="str">
        <f>IF(基本情報入力!$J$6="","",基本情報入力!$J$6)</f>
        <v/>
      </c>
      <c r="D38" s="951"/>
      <c r="E38" s="637" t="s">
        <v>691</v>
      </c>
      <c r="F38" s="637"/>
      <c r="G38" s="637"/>
      <c r="H38" s="637"/>
      <c r="I38" s="81"/>
      <c r="J38" s="81"/>
    </row>
    <row r="39" spans="2:10" ht="18.75" customHeight="1">
      <c r="B39" s="48"/>
      <c r="C39" s="81"/>
      <c r="D39" s="81"/>
      <c r="E39" s="81"/>
      <c r="F39" s="81"/>
      <c r="G39" s="81"/>
      <c r="H39" s="977" t="s">
        <v>209</v>
      </c>
      <c r="I39" s="978"/>
      <c r="J39" s="81"/>
    </row>
    <row r="40" spans="2:10" ht="24" customHeight="1">
      <c r="B40" s="48"/>
      <c r="C40" s="81"/>
      <c r="D40" s="81"/>
      <c r="E40" s="81"/>
      <c r="F40" s="81"/>
      <c r="G40" s="81"/>
      <c r="H40" s="979"/>
      <c r="I40" s="980"/>
      <c r="J40" s="81"/>
    </row>
    <row r="41" spans="2:10" ht="24" customHeight="1">
      <c r="B41" s="48"/>
      <c r="C41" s="81"/>
      <c r="D41" s="81"/>
      <c r="E41" s="81"/>
      <c r="F41" s="81"/>
      <c r="G41" s="81"/>
      <c r="H41" s="981"/>
      <c r="I41" s="982"/>
      <c r="J41" s="81"/>
    </row>
    <row r="42" spans="2:10" ht="8.25" customHeight="1">
      <c r="B42" s="48"/>
      <c r="C42" s="81"/>
      <c r="D42" s="81"/>
      <c r="E42" s="81"/>
      <c r="F42" s="81"/>
      <c r="G42" s="81"/>
      <c r="H42" s="81"/>
      <c r="I42" s="81"/>
      <c r="J42" s="81"/>
    </row>
    <row r="43" spans="2:10" ht="18.75" customHeight="1">
      <c r="B43" s="640"/>
      <c r="C43" s="638" t="s">
        <v>210</v>
      </c>
      <c r="D43" s="773" t="s">
        <v>692</v>
      </c>
      <c r="E43" s="773"/>
      <c r="F43" s="773"/>
      <c r="G43" s="773"/>
      <c r="H43" s="773"/>
      <c r="I43" s="773"/>
      <c r="J43" s="640"/>
    </row>
    <row r="44" spans="2:10" ht="6" customHeight="1">
      <c r="B44" s="640"/>
      <c r="C44" s="82"/>
      <c r="D44" s="773"/>
      <c r="E44" s="773"/>
      <c r="F44" s="773"/>
      <c r="G44" s="773"/>
      <c r="H44" s="773"/>
      <c r="I44" s="773"/>
      <c r="J44" s="640"/>
    </row>
    <row r="45" spans="2:10" ht="18.75" customHeight="1">
      <c r="B45" s="640"/>
      <c r="C45" s="639" t="s">
        <v>212</v>
      </c>
      <c r="D45" s="773" t="s">
        <v>693</v>
      </c>
      <c r="E45" s="773"/>
      <c r="F45" s="773"/>
      <c r="G45" s="773"/>
      <c r="H45" s="773"/>
      <c r="I45" s="773"/>
      <c r="J45" s="640"/>
    </row>
    <row r="46" spans="2:10" ht="18.75" customHeight="1">
      <c r="B46" s="640"/>
      <c r="C46" s="639"/>
      <c r="D46" s="773"/>
      <c r="E46" s="773"/>
      <c r="F46" s="773"/>
      <c r="G46" s="773"/>
      <c r="H46" s="773"/>
      <c r="I46" s="773"/>
      <c r="J46" s="640"/>
    </row>
    <row r="47" spans="2:10" ht="18.75" customHeight="1">
      <c r="B47" s="640"/>
      <c r="C47" s="639" t="s">
        <v>214</v>
      </c>
      <c r="D47" s="773" t="s">
        <v>694</v>
      </c>
      <c r="E47" s="773"/>
      <c r="F47" s="773"/>
      <c r="G47" s="773"/>
      <c r="H47" s="773"/>
      <c r="I47" s="773"/>
      <c r="J47" s="640"/>
    </row>
    <row r="48" spans="2:10" ht="18.75" customHeight="1">
      <c r="B48" s="640"/>
      <c r="C48" s="640"/>
      <c r="D48" s="773"/>
      <c r="E48" s="773"/>
      <c r="F48" s="773"/>
      <c r="G48" s="773"/>
      <c r="H48" s="773"/>
      <c r="I48" s="773"/>
      <c r="J48" s="640"/>
    </row>
    <row r="49" spans="2:10" ht="18.75" customHeight="1">
      <c r="B49" s="640"/>
      <c r="C49" s="640"/>
      <c r="D49" s="640"/>
      <c r="E49" s="640"/>
      <c r="F49" s="640"/>
      <c r="G49" s="640"/>
      <c r="H49" s="640"/>
      <c r="I49" s="640"/>
      <c r="J49" s="640"/>
    </row>
    <row r="50" spans="2:10" ht="18.75" customHeight="1"/>
    <row r="51" spans="2:10" ht="18.75" customHeight="1"/>
    <row r="52" spans="2:10" ht="18.75" customHeight="1"/>
    <row r="53" spans="2:10" ht="12" customHeight="1"/>
    <row r="54" spans="2:10" ht="12" customHeight="1"/>
  </sheetData>
  <mergeCells count="55">
    <mergeCell ref="D43:I44"/>
    <mergeCell ref="D45:I46"/>
    <mergeCell ref="D47:I48"/>
    <mergeCell ref="H39:I39"/>
    <mergeCell ref="H40:I41"/>
    <mergeCell ref="C4:D4"/>
    <mergeCell ref="C10:D10"/>
    <mergeCell ref="C11:D11"/>
    <mergeCell ref="C12:D12"/>
    <mergeCell ref="C6:D8"/>
    <mergeCell ref="C3:J3"/>
    <mergeCell ref="C22:D22"/>
    <mergeCell ref="C23:D23"/>
    <mergeCell ref="C24:D24"/>
    <mergeCell ref="C25:D25"/>
    <mergeCell ref="E20:J20"/>
    <mergeCell ref="E21:J21"/>
    <mergeCell ref="E22:J22"/>
    <mergeCell ref="E23:J23"/>
    <mergeCell ref="E13:J13"/>
    <mergeCell ref="E15:J15"/>
    <mergeCell ref="E17:J17"/>
    <mergeCell ref="E18:J18"/>
    <mergeCell ref="E4:J4"/>
    <mergeCell ref="C20:D20"/>
    <mergeCell ref="C21:D21"/>
    <mergeCell ref="E10:J10"/>
    <mergeCell ref="E11:J11"/>
    <mergeCell ref="E12:J12"/>
    <mergeCell ref="E34:F34"/>
    <mergeCell ref="F6:J6"/>
    <mergeCell ref="F7:J7"/>
    <mergeCell ref="F8:J8"/>
    <mergeCell ref="E25:J25"/>
    <mergeCell ref="E27:J27"/>
    <mergeCell ref="E28:J28"/>
    <mergeCell ref="C30:I31"/>
    <mergeCell ref="C13:D13"/>
    <mergeCell ref="C14:D14"/>
    <mergeCell ref="C15:D15"/>
    <mergeCell ref="C17:D17"/>
    <mergeCell ref="C18:D18"/>
    <mergeCell ref="C38:D38"/>
    <mergeCell ref="E14:F14"/>
    <mergeCell ref="H14:J14"/>
    <mergeCell ref="E24:F24"/>
    <mergeCell ref="H24:J24"/>
    <mergeCell ref="G34:J34"/>
    <mergeCell ref="G35:J35"/>
    <mergeCell ref="G36:J36"/>
    <mergeCell ref="C32:D32"/>
    <mergeCell ref="C27:D27"/>
    <mergeCell ref="C28:D28"/>
    <mergeCell ref="E35:F35"/>
    <mergeCell ref="E36:F36"/>
  </mergeCells>
  <phoneticPr fontId="6"/>
  <conditionalFormatting sqref="C32">
    <cfRule type="containsBlanks" dxfId="62" priority="4">
      <formula>LEN(TRIM(C32))=0</formula>
    </cfRule>
    <cfRule type="cellIs" dxfId="61" priority="5" operator="equal">
      <formula>"年　　月　　日"</formula>
    </cfRule>
  </conditionalFormatting>
  <conditionalFormatting sqref="E11:J13">
    <cfRule type="containsBlanks" dxfId="60" priority="1">
      <formula>LEN(TRIM(E11))=0</formula>
    </cfRule>
  </conditionalFormatting>
  <conditionalFormatting sqref="E12:J12">
    <cfRule type="cellIs" dxfId="59" priority="2" operator="equal">
      <formula>"熊本市"</formula>
    </cfRule>
  </conditionalFormatting>
  <conditionalFormatting sqref="G34:J35 G36">
    <cfRule type="containsBlanks" dxfId="58" priority="3">
      <formula>LEN(TRIM(G34))=0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C32" xr:uid="{24145D6B-D750-4DBD-81E3-45A539C11DCD}">
      <formula1>1</formula1>
      <formula2>73051</formula2>
    </dataValidation>
    <dataValidation type="whole" allowBlank="1" showInputMessage="1" showErrorMessage="1" error="金額（数字のみ）を入力してください。" sqref="E13:J13" xr:uid="{CB29EFAB-BEA5-454A-BC04-5919D175B0BA}">
      <formula1>1</formula1>
      <formula2>9999999999999</formula2>
    </dataValidation>
  </dataValidations>
  <printOptions horizontalCentered="1"/>
  <pageMargins left="0.39370078740157483" right="0.31496062992125984" top="0.28999999999999998" bottom="0.17" header="0.47244094488188981" footer="0.35433070866141736"/>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267" r:id="rId4" name="Check Box 571">
              <controlPr defaultSize="0" autoFill="0" autoLine="0" autoPict="0">
                <anchor moveWithCells="1">
                  <from>
                    <xdr:col>3</xdr:col>
                    <xdr:colOff>1447800</xdr:colOff>
                    <xdr:row>4</xdr:row>
                    <xdr:rowOff>228600</xdr:rowOff>
                  </from>
                  <to>
                    <xdr:col>5</xdr:col>
                    <xdr:colOff>28575</xdr:colOff>
                    <xdr:row>6</xdr:row>
                    <xdr:rowOff>9525</xdr:rowOff>
                  </to>
                </anchor>
              </controlPr>
            </control>
          </mc:Choice>
        </mc:AlternateContent>
        <mc:AlternateContent xmlns:mc="http://schemas.openxmlformats.org/markup-compatibility/2006">
          <mc:Choice Requires="x14">
            <control shapeId="30271" r:id="rId5" name="Check Box 575">
              <controlPr defaultSize="0" autoFill="0" autoLine="0" autoPict="0">
                <anchor moveWithCells="1">
                  <from>
                    <xdr:col>3</xdr:col>
                    <xdr:colOff>1447800</xdr:colOff>
                    <xdr:row>5</xdr:row>
                    <xdr:rowOff>228600</xdr:rowOff>
                  </from>
                  <to>
                    <xdr:col>5</xdr:col>
                    <xdr:colOff>28575</xdr:colOff>
                    <xdr:row>7</xdr:row>
                    <xdr:rowOff>9525</xdr:rowOff>
                  </to>
                </anchor>
              </controlPr>
            </control>
          </mc:Choice>
        </mc:AlternateContent>
        <mc:AlternateContent xmlns:mc="http://schemas.openxmlformats.org/markup-compatibility/2006">
          <mc:Choice Requires="x14">
            <control shapeId="30272" r:id="rId6" name="Check Box 576">
              <controlPr defaultSize="0" autoFill="0" autoLine="0" autoPict="0">
                <anchor moveWithCells="1">
                  <from>
                    <xdr:col>3</xdr:col>
                    <xdr:colOff>1447800</xdr:colOff>
                    <xdr:row>6</xdr:row>
                    <xdr:rowOff>228600</xdr:rowOff>
                  </from>
                  <to>
                    <xdr:col>5</xdr:col>
                    <xdr:colOff>28575</xdr:colOff>
                    <xdr:row>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FE4A892-BFBE-4D1B-B4CA-86A840467CC5}">
          <x14:formula1>
            <xm:f>リスト!$B$4:$B$7</xm:f>
          </x14:formula1>
          <xm:sqref>C38:D38</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FF01D-8C6C-4DBC-AD06-AE0FF0C93647}">
  <sheetPr>
    <tabColor theme="1"/>
    <pageSetUpPr fitToPage="1"/>
  </sheetPr>
  <dimension ref="A1:Q65"/>
  <sheetViews>
    <sheetView view="pageBreakPreview" topLeftCell="A21" zoomScaleNormal="100" zoomScaleSheetLayoutView="100" workbookViewId="0">
      <selection activeCell="A3" sqref="A3"/>
    </sheetView>
  </sheetViews>
  <sheetFormatPr defaultColWidth="8.625" defaultRowHeight="13.5"/>
  <cols>
    <col min="1" max="1" width="1.625" style="650" customWidth="1"/>
    <col min="2" max="2" width="6.625" style="650" customWidth="1"/>
    <col min="3" max="3" width="19.125" style="650" customWidth="1"/>
    <col min="4" max="4" width="2.625" style="650" customWidth="1"/>
    <col min="5" max="5" width="15.625" style="650" customWidth="1"/>
    <col min="6" max="7" width="9.125" style="650" customWidth="1"/>
    <col min="8" max="8" width="10.375" style="650" customWidth="1"/>
    <col min="9" max="9" width="2.125" style="650" customWidth="1"/>
    <col min="10" max="10" width="4.375" style="648" customWidth="1"/>
    <col min="11" max="16384" width="8.625" style="648"/>
  </cols>
  <sheetData>
    <row r="1" spans="1:17" ht="24">
      <c r="A1" s="38" t="s">
        <v>685</v>
      </c>
      <c r="B1" s="38"/>
      <c r="C1" s="38"/>
      <c r="D1" s="38"/>
      <c r="E1" s="38"/>
      <c r="F1" s="38"/>
      <c r="G1" s="38"/>
      <c r="H1" s="38"/>
      <c r="I1" s="38"/>
      <c r="J1" s="649"/>
    </row>
    <row r="2" spans="1:17" ht="1.5" customHeight="1">
      <c r="A2" s="38"/>
      <c r="B2" s="38"/>
      <c r="C2" s="38"/>
      <c r="D2" s="38"/>
      <c r="E2" s="38"/>
      <c r="F2" s="38"/>
      <c r="G2" s="38"/>
      <c r="H2" s="38"/>
      <c r="I2" s="38"/>
    </row>
    <row r="3" spans="1:17" ht="24.6" customHeight="1">
      <c r="A3" s="38"/>
      <c r="B3" s="970" t="s">
        <v>684</v>
      </c>
      <c r="C3" s="970"/>
      <c r="D3" s="970"/>
      <c r="E3" s="970"/>
      <c r="F3" s="970"/>
      <c r="G3" s="970"/>
      <c r="H3" s="970"/>
      <c r="I3" s="970"/>
    </row>
    <row r="4" spans="1:17" ht="24.6" customHeight="1">
      <c r="A4" s="632"/>
      <c r="B4" s="984" t="s">
        <v>700</v>
      </c>
      <c r="C4" s="985"/>
      <c r="D4" s="992" t="s">
        <v>154</v>
      </c>
      <c r="E4" s="993"/>
      <c r="F4" s="993"/>
      <c r="G4" s="993"/>
      <c r="H4" s="993"/>
      <c r="I4" s="994"/>
    </row>
    <row r="5" spans="1:17" ht="19.5" customHeight="1">
      <c r="A5" s="38"/>
      <c r="B5" s="634" t="s">
        <v>686</v>
      </c>
      <c r="C5" s="634"/>
      <c r="D5" s="38"/>
      <c r="E5" s="38"/>
      <c r="F5" s="38"/>
      <c r="G5" s="38"/>
      <c r="H5" s="38"/>
      <c r="I5" s="38"/>
    </row>
    <row r="6" spans="1:17" ht="19.5" customHeight="1">
      <c r="A6" s="38"/>
      <c r="B6" s="998" t="s">
        <v>701</v>
      </c>
      <c r="C6" s="999"/>
      <c r="D6" s="645"/>
      <c r="E6" s="963" t="s">
        <v>697</v>
      </c>
      <c r="F6" s="963"/>
      <c r="G6" s="963"/>
      <c r="H6" s="963"/>
      <c r="I6" s="964"/>
    </row>
    <row r="7" spans="1:17" ht="19.5" customHeight="1">
      <c r="A7" s="38"/>
      <c r="B7" s="1000"/>
      <c r="C7" s="1001"/>
      <c r="D7" s="646"/>
      <c r="E7" s="1004" t="s">
        <v>696</v>
      </c>
      <c r="F7" s="1004"/>
      <c r="G7" s="1004"/>
      <c r="H7" s="1004"/>
      <c r="I7" s="1005"/>
    </row>
    <row r="8" spans="1:17" ht="19.5" customHeight="1">
      <c r="A8" s="632"/>
      <c r="B8" s="1002"/>
      <c r="C8" s="1003"/>
      <c r="D8" s="647"/>
      <c r="E8" s="967" t="s">
        <v>695</v>
      </c>
      <c r="F8" s="967"/>
      <c r="G8" s="967"/>
      <c r="H8" s="967"/>
      <c r="I8" s="968"/>
    </row>
    <row r="9" spans="1:17" ht="19.5" customHeight="1">
      <c r="A9" s="38"/>
      <c r="B9" s="634" t="s">
        <v>687</v>
      </c>
      <c r="C9" s="634"/>
      <c r="D9" s="38"/>
      <c r="E9" s="38"/>
      <c r="F9" s="38"/>
      <c r="G9" s="38"/>
      <c r="H9" s="38"/>
      <c r="I9" s="38"/>
    </row>
    <row r="10" spans="1:17" ht="19.5" customHeight="1">
      <c r="A10" s="38"/>
      <c r="B10" s="984" t="s">
        <v>702</v>
      </c>
      <c r="C10" s="985"/>
      <c r="D10" s="992" t="s">
        <v>226</v>
      </c>
      <c r="E10" s="993"/>
      <c r="F10" s="993"/>
      <c r="G10" s="993"/>
      <c r="H10" s="993"/>
      <c r="I10" s="994"/>
    </row>
    <row r="11" spans="1:17" ht="19.5" customHeight="1">
      <c r="A11" s="38"/>
      <c r="B11" s="984" t="s">
        <v>703</v>
      </c>
      <c r="C11" s="985"/>
      <c r="D11" s="992" t="s">
        <v>227</v>
      </c>
      <c r="E11" s="993"/>
      <c r="F11" s="993"/>
      <c r="G11" s="993"/>
      <c r="H11" s="993"/>
      <c r="I11" s="994"/>
    </row>
    <row r="12" spans="1:17" ht="19.5" customHeight="1">
      <c r="A12" s="38"/>
      <c r="B12" s="984" t="s">
        <v>704</v>
      </c>
      <c r="C12" s="985"/>
      <c r="D12" s="992" t="s">
        <v>180</v>
      </c>
      <c r="E12" s="993"/>
      <c r="F12" s="993"/>
      <c r="G12" s="993"/>
      <c r="H12" s="993"/>
      <c r="I12" s="994"/>
    </row>
    <row r="13" spans="1:17" ht="19.5" customHeight="1">
      <c r="A13" s="38"/>
      <c r="B13" s="984" t="s">
        <v>705</v>
      </c>
      <c r="C13" s="985"/>
      <c r="D13" s="995">
        <v>80000000</v>
      </c>
      <c r="E13" s="996"/>
      <c r="F13" s="996"/>
      <c r="G13" s="996"/>
      <c r="H13" s="996"/>
      <c r="I13" s="997"/>
    </row>
    <row r="14" spans="1:17" ht="19.5" customHeight="1">
      <c r="A14" s="38"/>
      <c r="B14" s="984" t="s">
        <v>706</v>
      </c>
      <c r="C14" s="985"/>
      <c r="D14" s="989" t="s">
        <v>698</v>
      </c>
      <c r="E14" s="990"/>
      <c r="F14" s="990"/>
      <c r="G14" s="990"/>
      <c r="H14" s="990"/>
      <c r="I14" s="991"/>
      <c r="N14" s="38"/>
      <c r="O14" s="38"/>
      <c r="P14" s="38"/>
      <c r="Q14" s="38"/>
    </row>
    <row r="15" spans="1:17" ht="19.5" customHeight="1">
      <c r="A15" s="38"/>
      <c r="B15" s="984" t="s">
        <v>707</v>
      </c>
      <c r="C15" s="985"/>
      <c r="D15" s="992" t="s">
        <v>228</v>
      </c>
      <c r="E15" s="993"/>
      <c r="F15" s="993"/>
      <c r="G15" s="993"/>
      <c r="H15" s="993"/>
      <c r="I15" s="994"/>
      <c r="N15" s="38"/>
      <c r="O15" s="38"/>
      <c r="P15" s="38"/>
      <c r="Q15" s="38"/>
    </row>
    <row r="16" spans="1:17" ht="19.5" customHeight="1">
      <c r="A16" s="38"/>
      <c r="B16" s="634" t="s">
        <v>688</v>
      </c>
      <c r="C16" s="634"/>
      <c r="D16" s="38"/>
      <c r="E16" s="38"/>
      <c r="F16" s="38"/>
      <c r="G16" s="38"/>
      <c r="H16" s="38"/>
      <c r="I16" s="38"/>
      <c r="N16" s="38"/>
      <c r="O16" s="38"/>
      <c r="P16" s="38"/>
      <c r="Q16" s="38"/>
    </row>
    <row r="17" spans="1:17" ht="19.5" customHeight="1">
      <c r="A17" s="38"/>
      <c r="B17" s="984" t="s">
        <v>708</v>
      </c>
      <c r="C17" s="985"/>
      <c r="D17" s="992" t="s">
        <v>229</v>
      </c>
      <c r="E17" s="993"/>
      <c r="F17" s="993"/>
      <c r="G17" s="993"/>
      <c r="H17" s="993"/>
      <c r="I17" s="994"/>
      <c r="N17" s="38"/>
      <c r="O17" s="38"/>
      <c r="P17" s="38"/>
      <c r="Q17" s="38"/>
    </row>
    <row r="18" spans="1:17" ht="19.5" customHeight="1">
      <c r="A18" s="38"/>
      <c r="B18" s="984" t="s">
        <v>709</v>
      </c>
      <c r="C18" s="985"/>
      <c r="D18" s="984" t="s">
        <v>710</v>
      </c>
      <c r="E18" s="986"/>
      <c r="F18" s="986"/>
      <c r="G18" s="986"/>
      <c r="H18" s="986"/>
      <c r="I18" s="985"/>
      <c r="N18" s="38"/>
      <c r="O18" s="38"/>
      <c r="P18" s="38"/>
      <c r="Q18" s="38"/>
    </row>
    <row r="19" spans="1:17" ht="19.5" customHeight="1">
      <c r="A19" s="38"/>
      <c r="B19" s="634" t="s">
        <v>689</v>
      </c>
      <c r="C19" s="634"/>
      <c r="D19" s="38"/>
      <c r="E19" s="38"/>
      <c r="F19" s="82"/>
      <c r="G19" s="82"/>
      <c r="H19" s="82"/>
      <c r="I19" s="82"/>
      <c r="J19" s="82"/>
      <c r="K19" s="82"/>
      <c r="L19" s="82"/>
      <c r="M19" s="82"/>
      <c r="N19" s="38"/>
      <c r="O19" s="38"/>
      <c r="P19" s="38"/>
      <c r="Q19" s="38"/>
    </row>
    <row r="20" spans="1:17" ht="19.5" customHeight="1">
      <c r="A20" s="38"/>
      <c r="B20" s="984" t="s">
        <v>702</v>
      </c>
      <c r="C20" s="985"/>
      <c r="D20" s="992" t="s">
        <v>226</v>
      </c>
      <c r="E20" s="993"/>
      <c r="F20" s="993"/>
      <c r="G20" s="993"/>
      <c r="H20" s="993"/>
      <c r="I20" s="994"/>
      <c r="N20" s="38"/>
      <c r="O20" s="38"/>
      <c r="P20" s="38"/>
      <c r="Q20" s="38"/>
    </row>
    <row r="21" spans="1:17" ht="19.5" customHeight="1">
      <c r="A21" s="38"/>
      <c r="B21" s="984" t="s">
        <v>703</v>
      </c>
      <c r="C21" s="985"/>
      <c r="D21" s="992" t="s">
        <v>230</v>
      </c>
      <c r="E21" s="993"/>
      <c r="F21" s="993"/>
      <c r="G21" s="993"/>
      <c r="H21" s="993"/>
      <c r="I21" s="994"/>
      <c r="N21" s="38"/>
      <c r="O21" s="38"/>
      <c r="P21" s="38"/>
      <c r="Q21" s="38"/>
    </row>
    <row r="22" spans="1:17" ht="19.5" customHeight="1">
      <c r="A22" s="38"/>
      <c r="B22" s="984" t="s">
        <v>704</v>
      </c>
      <c r="C22" s="985"/>
      <c r="D22" s="992" t="s">
        <v>180</v>
      </c>
      <c r="E22" s="993"/>
      <c r="F22" s="993"/>
      <c r="G22" s="993"/>
      <c r="H22" s="993"/>
      <c r="I22" s="994"/>
      <c r="N22" s="38"/>
      <c r="O22" s="38"/>
      <c r="P22" s="38"/>
      <c r="Q22" s="38"/>
    </row>
    <row r="23" spans="1:17" ht="19.5" customHeight="1">
      <c r="A23" s="38"/>
      <c r="B23" s="984" t="s">
        <v>705</v>
      </c>
      <c r="C23" s="985"/>
      <c r="D23" s="995">
        <v>80000000</v>
      </c>
      <c r="E23" s="996"/>
      <c r="F23" s="996"/>
      <c r="G23" s="996"/>
      <c r="H23" s="996"/>
      <c r="I23" s="997"/>
      <c r="N23" s="38"/>
      <c r="O23" s="38"/>
      <c r="P23" s="38"/>
      <c r="Q23" s="38"/>
    </row>
    <row r="24" spans="1:17" ht="19.5" customHeight="1">
      <c r="A24" s="38"/>
      <c r="B24" s="984" t="s">
        <v>706</v>
      </c>
      <c r="C24" s="985"/>
      <c r="D24" s="989" t="s">
        <v>699</v>
      </c>
      <c r="E24" s="990"/>
      <c r="F24" s="990"/>
      <c r="G24" s="990"/>
      <c r="H24" s="990"/>
      <c r="I24" s="991"/>
      <c r="N24" s="38"/>
      <c r="O24" s="38"/>
      <c r="P24" s="38"/>
      <c r="Q24" s="38"/>
    </row>
    <row r="25" spans="1:17" ht="19.5" customHeight="1">
      <c r="A25" s="38"/>
      <c r="B25" s="984" t="s">
        <v>707</v>
      </c>
      <c r="C25" s="985"/>
      <c r="D25" s="992" t="s">
        <v>228</v>
      </c>
      <c r="E25" s="993"/>
      <c r="F25" s="993"/>
      <c r="G25" s="993"/>
      <c r="H25" s="993"/>
      <c r="I25" s="994"/>
      <c r="N25" s="38"/>
      <c r="O25" s="38"/>
      <c r="P25" s="38"/>
      <c r="Q25" s="38"/>
    </row>
    <row r="26" spans="1:17" ht="19.5" customHeight="1">
      <c r="A26" s="38"/>
      <c r="B26" s="634" t="s">
        <v>688</v>
      </c>
      <c r="C26" s="634"/>
      <c r="D26" s="38"/>
      <c r="E26" s="38"/>
      <c r="F26" s="38"/>
      <c r="G26" s="38"/>
      <c r="H26" s="38"/>
      <c r="I26" s="38"/>
      <c r="N26" s="38"/>
      <c r="O26" s="38"/>
      <c r="P26" s="38"/>
      <c r="Q26" s="38"/>
    </row>
    <row r="27" spans="1:17" ht="19.5" customHeight="1">
      <c r="A27" s="38"/>
      <c r="B27" s="984" t="s">
        <v>708</v>
      </c>
      <c r="C27" s="985"/>
      <c r="D27" s="992" t="s">
        <v>231</v>
      </c>
      <c r="E27" s="993"/>
      <c r="F27" s="993"/>
      <c r="G27" s="993"/>
      <c r="H27" s="993"/>
      <c r="I27" s="994"/>
      <c r="N27" s="38"/>
      <c r="O27" s="38"/>
      <c r="P27" s="38"/>
      <c r="Q27" s="38"/>
    </row>
    <row r="28" spans="1:17" ht="19.5" customHeight="1">
      <c r="A28" s="38"/>
      <c r="B28" s="984" t="s">
        <v>709</v>
      </c>
      <c r="C28" s="985"/>
      <c r="D28" s="984" t="s">
        <v>710</v>
      </c>
      <c r="E28" s="986"/>
      <c r="F28" s="986"/>
      <c r="G28" s="986"/>
      <c r="H28" s="986"/>
      <c r="I28" s="985"/>
      <c r="N28" s="38"/>
      <c r="O28" s="38"/>
      <c r="P28" s="38"/>
      <c r="Q28" s="38"/>
    </row>
    <row r="29" spans="1:17" ht="8.25" customHeight="1">
      <c r="A29" s="38"/>
      <c r="B29" s="38"/>
      <c r="C29" s="38"/>
      <c r="D29" s="38"/>
      <c r="E29" s="38"/>
      <c r="F29" s="38"/>
      <c r="G29" s="38"/>
      <c r="H29" s="38"/>
      <c r="I29" s="38"/>
      <c r="N29" s="38"/>
      <c r="O29" s="38"/>
      <c r="P29" s="38"/>
      <c r="Q29" s="38"/>
    </row>
    <row r="30" spans="1:17" ht="18.75" customHeight="1">
      <c r="A30" s="38"/>
      <c r="B30" s="773" t="s">
        <v>690</v>
      </c>
      <c r="C30" s="773"/>
      <c r="D30" s="773"/>
      <c r="E30" s="773"/>
      <c r="F30" s="773"/>
      <c r="G30" s="773"/>
      <c r="H30" s="773"/>
      <c r="I30" s="38"/>
      <c r="N30" s="38"/>
      <c r="O30" s="38"/>
      <c r="P30" s="38"/>
      <c r="Q30" s="38"/>
    </row>
    <row r="31" spans="1:17" ht="11.25" customHeight="1">
      <c r="A31" s="38"/>
      <c r="B31" s="773"/>
      <c r="C31" s="773"/>
      <c r="D31" s="773"/>
      <c r="E31" s="773"/>
      <c r="F31" s="773"/>
      <c r="G31" s="773"/>
      <c r="H31" s="773"/>
      <c r="I31" s="38"/>
      <c r="N31" s="38"/>
      <c r="O31" s="38"/>
      <c r="P31" s="38"/>
      <c r="Q31" s="38"/>
    </row>
    <row r="32" spans="1:17" ht="18.75" customHeight="1">
      <c r="A32" s="38"/>
      <c r="B32" s="987">
        <v>46113</v>
      </c>
      <c r="C32" s="988"/>
      <c r="D32" s="644"/>
      <c r="E32" s="644"/>
      <c r="F32" s="644"/>
      <c r="G32" s="644"/>
      <c r="H32" s="644"/>
      <c r="I32" s="81"/>
      <c r="N32" s="38"/>
      <c r="O32" s="38"/>
      <c r="P32" s="38"/>
      <c r="Q32" s="38"/>
    </row>
    <row r="33" spans="1:17" ht="8.25" customHeight="1">
      <c r="A33" s="38"/>
      <c r="B33" s="644"/>
      <c r="C33" s="644"/>
      <c r="D33" s="644"/>
      <c r="E33" s="644"/>
      <c r="F33" s="644"/>
      <c r="G33" s="644"/>
      <c r="H33" s="644"/>
      <c r="I33" s="81"/>
      <c r="N33" s="38"/>
      <c r="O33" s="38"/>
      <c r="P33" s="38"/>
      <c r="Q33" s="38"/>
    </row>
    <row r="34" spans="1:17" ht="18.75" customHeight="1">
      <c r="A34" s="38"/>
      <c r="B34" s="633"/>
      <c r="C34" s="81" t="s">
        <v>205</v>
      </c>
      <c r="D34" s="959" t="s">
        <v>206</v>
      </c>
      <c r="E34" s="959"/>
      <c r="F34" s="983" t="s">
        <v>221</v>
      </c>
      <c r="G34" s="983"/>
      <c r="H34" s="983"/>
      <c r="I34" s="983"/>
      <c r="N34" s="38"/>
      <c r="O34" s="38"/>
      <c r="P34" s="38"/>
      <c r="Q34" s="38"/>
    </row>
    <row r="35" spans="1:17" ht="18.75" customHeight="1">
      <c r="A35" s="38"/>
      <c r="B35" s="81"/>
      <c r="C35" s="81"/>
      <c r="D35" s="959" t="s">
        <v>207</v>
      </c>
      <c r="E35" s="959"/>
      <c r="F35" s="983" t="s">
        <v>72</v>
      </c>
      <c r="G35" s="983"/>
      <c r="H35" s="983"/>
      <c r="I35" s="983"/>
      <c r="N35" s="38"/>
      <c r="O35" s="38"/>
      <c r="P35" s="38"/>
      <c r="Q35" s="38"/>
    </row>
    <row r="36" spans="1:17" ht="18.75" customHeight="1">
      <c r="A36" s="38"/>
      <c r="B36" s="81"/>
      <c r="C36" s="81"/>
      <c r="D36" s="959" t="s">
        <v>208</v>
      </c>
      <c r="E36" s="959"/>
      <c r="F36" s="983" t="s">
        <v>222</v>
      </c>
      <c r="G36" s="983"/>
      <c r="H36" s="983"/>
      <c r="I36" s="983"/>
      <c r="N36" s="38"/>
      <c r="O36" s="38"/>
      <c r="P36" s="38"/>
      <c r="Q36" s="38"/>
    </row>
    <row r="37" spans="1:17" ht="8.25" customHeight="1">
      <c r="A37" s="38"/>
      <c r="B37" s="81"/>
      <c r="C37" s="81"/>
      <c r="D37" s="81"/>
      <c r="E37" s="81"/>
      <c r="F37" s="81"/>
      <c r="G37" s="81"/>
      <c r="H37" s="81"/>
      <c r="I37" s="81"/>
      <c r="N37" s="38"/>
      <c r="O37" s="38"/>
      <c r="P37" s="38"/>
      <c r="Q37" s="38"/>
    </row>
    <row r="38" spans="1:17" ht="18.75" customHeight="1">
      <c r="A38" s="38"/>
      <c r="B38" s="983" t="str">
        <f>IF(基本情報入力!$J$6="","",基本情報入力!$J$6)</f>
        <v/>
      </c>
      <c r="C38" s="983"/>
      <c r="D38" s="637" t="s">
        <v>96</v>
      </c>
      <c r="E38" s="637"/>
      <c r="F38" s="637"/>
      <c r="G38" s="637"/>
      <c r="H38" s="81"/>
      <c r="I38" s="81"/>
      <c r="N38" s="38"/>
      <c r="O38" s="38"/>
      <c r="P38" s="38"/>
      <c r="Q38" s="38"/>
    </row>
    <row r="39" spans="1:17" ht="18.75" customHeight="1">
      <c r="A39" s="38"/>
      <c r="B39" s="81"/>
      <c r="C39" s="81"/>
      <c r="D39" s="81"/>
      <c r="E39" s="81"/>
      <c r="F39" s="81"/>
      <c r="G39" s="977" t="s">
        <v>209</v>
      </c>
      <c r="H39" s="978"/>
      <c r="I39" s="81"/>
      <c r="N39" s="38"/>
      <c r="O39" s="38"/>
      <c r="P39" s="38"/>
      <c r="Q39" s="38"/>
    </row>
    <row r="40" spans="1:17" ht="24" customHeight="1">
      <c r="A40" s="38"/>
      <c r="B40" s="81"/>
      <c r="C40" s="81"/>
      <c r="D40" s="81"/>
      <c r="E40" s="81"/>
      <c r="F40" s="81"/>
      <c r="G40" s="979"/>
      <c r="H40" s="980"/>
      <c r="I40" s="81"/>
      <c r="N40" s="38"/>
      <c r="O40" s="38"/>
      <c r="P40" s="38"/>
      <c r="Q40" s="38"/>
    </row>
    <row r="41" spans="1:17" ht="24" customHeight="1">
      <c r="A41" s="38"/>
      <c r="B41" s="81"/>
      <c r="C41" s="81"/>
      <c r="D41" s="81"/>
      <c r="E41" s="81"/>
      <c r="F41" s="81"/>
      <c r="G41" s="981"/>
      <c r="H41" s="982"/>
      <c r="I41" s="81"/>
      <c r="N41" s="38"/>
      <c r="O41" s="38"/>
      <c r="P41" s="38"/>
      <c r="Q41" s="38"/>
    </row>
    <row r="42" spans="1:17" ht="8.25" customHeight="1">
      <c r="A42" s="38"/>
      <c r="B42" s="81"/>
      <c r="C42" s="81"/>
      <c r="D42" s="81"/>
      <c r="E42" s="81"/>
      <c r="F42" s="81"/>
      <c r="G42" s="81"/>
      <c r="H42" s="81"/>
      <c r="I42" s="81"/>
      <c r="N42" s="38"/>
      <c r="O42" s="38"/>
      <c r="P42" s="38"/>
      <c r="Q42" s="38"/>
    </row>
    <row r="43" spans="1:17" ht="18.75" customHeight="1">
      <c r="A43" s="640"/>
      <c r="B43" s="638" t="s">
        <v>210</v>
      </c>
      <c r="C43" s="773" t="s">
        <v>223</v>
      </c>
      <c r="D43" s="773"/>
      <c r="E43" s="773"/>
      <c r="F43" s="773"/>
      <c r="G43" s="773"/>
      <c r="H43" s="773"/>
      <c r="I43" s="640"/>
      <c r="N43" s="38"/>
      <c r="O43" s="38"/>
      <c r="P43" s="38"/>
      <c r="Q43" s="38"/>
    </row>
    <row r="44" spans="1:17" ht="6" customHeight="1">
      <c r="A44" s="640"/>
      <c r="B44" s="82"/>
      <c r="C44" s="773"/>
      <c r="D44" s="773"/>
      <c r="E44" s="773"/>
      <c r="F44" s="773"/>
      <c r="G44" s="773"/>
      <c r="H44" s="773"/>
      <c r="I44" s="640"/>
      <c r="N44" s="38"/>
      <c r="O44" s="38"/>
      <c r="P44" s="38"/>
      <c r="Q44" s="38"/>
    </row>
    <row r="45" spans="1:17" ht="18.75" customHeight="1">
      <c r="A45" s="640"/>
      <c r="B45" s="639" t="s">
        <v>212</v>
      </c>
      <c r="C45" s="773" t="s">
        <v>693</v>
      </c>
      <c r="D45" s="773"/>
      <c r="E45" s="773"/>
      <c r="F45" s="773"/>
      <c r="G45" s="773"/>
      <c r="H45" s="773"/>
      <c r="I45" s="640"/>
      <c r="N45" s="38"/>
      <c r="O45" s="38"/>
      <c r="P45" s="38"/>
      <c r="Q45" s="38"/>
    </row>
    <row r="46" spans="1:17" ht="18.75" customHeight="1">
      <c r="A46" s="640"/>
      <c r="B46" s="639"/>
      <c r="C46" s="773"/>
      <c r="D46" s="773"/>
      <c r="E46" s="773"/>
      <c r="F46" s="773"/>
      <c r="G46" s="773"/>
      <c r="H46" s="773"/>
      <c r="I46" s="640"/>
      <c r="N46" s="38"/>
      <c r="O46" s="38"/>
      <c r="P46" s="38"/>
      <c r="Q46" s="38"/>
    </row>
    <row r="47" spans="1:17" ht="18.75" customHeight="1">
      <c r="A47" s="640"/>
      <c r="B47" s="639" t="s">
        <v>214</v>
      </c>
      <c r="C47" s="773" t="s">
        <v>694</v>
      </c>
      <c r="D47" s="773"/>
      <c r="E47" s="773"/>
      <c r="F47" s="773"/>
      <c r="G47" s="773"/>
      <c r="H47" s="773"/>
      <c r="I47" s="640"/>
      <c r="N47" s="631"/>
      <c r="O47" s="38"/>
      <c r="P47" s="38"/>
      <c r="Q47" s="38"/>
    </row>
    <row r="48" spans="1:17" ht="18.75" customHeight="1">
      <c r="A48" s="640"/>
      <c r="B48" s="640"/>
      <c r="C48" s="773"/>
      <c r="D48" s="773"/>
      <c r="E48" s="773"/>
      <c r="F48" s="773"/>
      <c r="G48" s="773"/>
      <c r="H48" s="773"/>
      <c r="I48" s="640"/>
      <c r="N48" s="631"/>
      <c r="O48" s="38"/>
      <c r="P48" s="38"/>
      <c r="Q48" s="38"/>
    </row>
    <row r="49" spans="1:17" ht="18.75" customHeight="1">
      <c r="A49" s="651"/>
      <c r="B49" s="651"/>
      <c r="C49" s="651"/>
      <c r="D49" s="651"/>
      <c r="E49" s="651"/>
      <c r="F49" s="651"/>
      <c r="G49" s="651"/>
      <c r="H49" s="651"/>
      <c r="I49" s="651"/>
      <c r="N49" s="38"/>
      <c r="O49" s="38"/>
      <c r="P49" s="38"/>
      <c r="Q49" s="38"/>
    </row>
    <row r="50" spans="1:17" ht="18.75" customHeight="1">
      <c r="N50" s="38"/>
      <c r="O50" s="38"/>
      <c r="P50" s="38"/>
      <c r="Q50" s="38"/>
    </row>
    <row r="51" spans="1:17" ht="18.75" customHeight="1">
      <c r="N51" s="38"/>
      <c r="O51" s="38"/>
      <c r="P51" s="38"/>
      <c r="Q51" s="38"/>
    </row>
    <row r="52" spans="1:17" ht="18.75" customHeight="1">
      <c r="N52" s="38"/>
      <c r="O52" s="38"/>
      <c r="P52" s="38"/>
      <c r="Q52" s="38"/>
    </row>
    <row r="53" spans="1:17" ht="12" customHeight="1">
      <c r="N53" s="38"/>
      <c r="O53" s="38"/>
      <c r="P53" s="38"/>
      <c r="Q53" s="38"/>
    </row>
    <row r="54" spans="1:17" ht="12" customHeight="1">
      <c r="N54" s="38"/>
      <c r="O54" s="38"/>
      <c r="P54" s="38"/>
      <c r="Q54" s="38"/>
    </row>
    <row r="55" spans="1:17">
      <c r="N55" s="38"/>
      <c r="O55" s="38"/>
      <c r="P55" s="38"/>
      <c r="Q55" s="38"/>
    </row>
    <row r="56" spans="1:17">
      <c r="N56" s="38"/>
      <c r="O56" s="38"/>
      <c r="P56" s="38"/>
      <c r="Q56" s="38"/>
    </row>
    <row r="57" spans="1:17">
      <c r="N57" s="38"/>
      <c r="O57" s="38"/>
      <c r="P57" s="38"/>
      <c r="Q57" s="38"/>
    </row>
    <row r="58" spans="1:17">
      <c r="N58" s="38"/>
      <c r="O58" s="38"/>
      <c r="P58" s="38"/>
      <c r="Q58" s="38"/>
    </row>
    <row r="59" spans="1:17">
      <c r="N59" s="38"/>
      <c r="O59" s="38"/>
      <c r="P59" s="38"/>
      <c r="Q59" s="38"/>
    </row>
    <row r="60" spans="1:17">
      <c r="N60" s="38"/>
      <c r="O60" s="38"/>
      <c r="P60" s="38"/>
      <c r="Q60" s="38"/>
    </row>
    <row r="61" spans="1:17">
      <c r="N61" s="38"/>
      <c r="O61" s="38"/>
      <c r="P61" s="38"/>
      <c r="Q61" s="38"/>
    </row>
    <row r="62" spans="1:17">
      <c r="N62" s="38"/>
      <c r="O62" s="38"/>
      <c r="P62" s="38"/>
      <c r="Q62" s="38"/>
    </row>
    <row r="63" spans="1:17">
      <c r="N63" s="38"/>
      <c r="O63" s="38"/>
      <c r="P63" s="38"/>
      <c r="Q63" s="38"/>
    </row>
    <row r="64" spans="1:17">
      <c r="N64" s="38"/>
      <c r="O64" s="38"/>
      <c r="P64" s="38"/>
      <c r="Q64" s="38"/>
    </row>
    <row r="65" spans="14:17">
      <c r="N65" s="38"/>
      <c r="O65" s="38"/>
      <c r="P65" s="38"/>
      <c r="Q65" s="38"/>
    </row>
  </sheetData>
  <mergeCells count="53">
    <mergeCell ref="B3:I3"/>
    <mergeCell ref="B4:C4"/>
    <mergeCell ref="D4:I4"/>
    <mergeCell ref="B6:C8"/>
    <mergeCell ref="E6:I6"/>
    <mergeCell ref="E7:I7"/>
    <mergeCell ref="E8:I8"/>
    <mergeCell ref="B10:C10"/>
    <mergeCell ref="D10:I10"/>
    <mergeCell ref="B11:C11"/>
    <mergeCell ref="D11:I11"/>
    <mergeCell ref="B12:C12"/>
    <mergeCell ref="D12:I12"/>
    <mergeCell ref="B13:C13"/>
    <mergeCell ref="D13:I13"/>
    <mergeCell ref="B14:C14"/>
    <mergeCell ref="D14:I14"/>
    <mergeCell ref="B15:C15"/>
    <mergeCell ref="D15:I15"/>
    <mergeCell ref="B17:C17"/>
    <mergeCell ref="D17:I17"/>
    <mergeCell ref="B18:C18"/>
    <mergeCell ref="D18:I18"/>
    <mergeCell ref="B20:C20"/>
    <mergeCell ref="D20:I20"/>
    <mergeCell ref="B21:C21"/>
    <mergeCell ref="D21:I21"/>
    <mergeCell ref="B22:C22"/>
    <mergeCell ref="D22:I22"/>
    <mergeCell ref="B23:C23"/>
    <mergeCell ref="D23:I23"/>
    <mergeCell ref="B24:C24"/>
    <mergeCell ref="D24:I24"/>
    <mergeCell ref="B25:C25"/>
    <mergeCell ref="D25:I25"/>
    <mergeCell ref="B27:C27"/>
    <mergeCell ref="D27:I27"/>
    <mergeCell ref="B28:C28"/>
    <mergeCell ref="D28:I28"/>
    <mergeCell ref="B30:H31"/>
    <mergeCell ref="B32:C32"/>
    <mergeCell ref="D34:E34"/>
    <mergeCell ref="C43:H44"/>
    <mergeCell ref="C45:H46"/>
    <mergeCell ref="C47:H48"/>
    <mergeCell ref="B38:C38"/>
    <mergeCell ref="F34:I34"/>
    <mergeCell ref="F35:I35"/>
    <mergeCell ref="F36:I36"/>
    <mergeCell ref="D35:E35"/>
    <mergeCell ref="D36:E36"/>
    <mergeCell ref="G39:H39"/>
    <mergeCell ref="G40:H41"/>
  </mergeCells>
  <phoneticPr fontId="6"/>
  <conditionalFormatting sqref="B32">
    <cfRule type="containsBlanks" dxfId="57" priority="1">
      <formula>LEN(TRIM(B32))=0</formula>
    </cfRule>
    <cfRule type="cellIs" dxfId="56" priority="2" operator="equal">
      <formula>"年　　月　　日"</formula>
    </cfRule>
  </conditionalFormatting>
  <printOptions horizontalCentered="1"/>
  <pageMargins left="0.39370078740157483" right="0.31496062992125984" top="0.28999999999999998" bottom="0.17" header="0.47244094488188981" footer="0.35433070866141736"/>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2</xdr:col>
                    <xdr:colOff>1447800</xdr:colOff>
                    <xdr:row>4</xdr:row>
                    <xdr:rowOff>228600</xdr:rowOff>
                  </from>
                  <to>
                    <xdr:col>4</xdr:col>
                    <xdr:colOff>28575</xdr:colOff>
                    <xdr:row>6</xdr:row>
                    <xdr:rowOff>9525</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2</xdr:col>
                    <xdr:colOff>1447800</xdr:colOff>
                    <xdr:row>5</xdr:row>
                    <xdr:rowOff>228600</xdr:rowOff>
                  </from>
                  <to>
                    <xdr:col>4</xdr:col>
                    <xdr:colOff>28575</xdr:colOff>
                    <xdr:row>7</xdr:row>
                    <xdr:rowOff>9525</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2</xdr:col>
                    <xdr:colOff>1447800</xdr:colOff>
                    <xdr:row>6</xdr:row>
                    <xdr:rowOff>228600</xdr:rowOff>
                  </from>
                  <to>
                    <xdr:col>4</xdr:col>
                    <xdr:colOff>28575</xdr:colOff>
                    <xdr:row>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0251BCE-1A86-4AD5-AACB-59B38B4068A2}">
          <x14:formula1>
            <xm:f>リスト!$B$4:$B$7</xm:f>
          </x14:formula1>
          <xm:sqref>B38:C38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92AB1-293B-4966-A29B-AD0CC484FD8F}">
  <sheetPr>
    <tabColor theme="5" tint="0.39997558519241921"/>
    <pageSetUpPr fitToPage="1"/>
  </sheetPr>
  <dimension ref="A1:T54"/>
  <sheetViews>
    <sheetView view="pageBreakPreview" zoomScaleNormal="100" zoomScaleSheetLayoutView="100" workbookViewId="0">
      <selection activeCell="A3" sqref="A3"/>
    </sheetView>
  </sheetViews>
  <sheetFormatPr defaultColWidth="8.625" defaultRowHeight="18.75"/>
  <cols>
    <col min="1" max="1" width="39.375" style="47" customWidth="1"/>
    <col min="2" max="2" width="4.375" style="38" customWidth="1"/>
    <col min="3" max="10" width="8.625" style="38"/>
    <col min="11" max="12" width="3.875" style="38" customWidth="1"/>
    <col min="13" max="16384" width="8.625" style="38"/>
  </cols>
  <sheetData>
    <row r="1" spans="1:20" ht="33" customHeight="1">
      <c r="A1" s="48"/>
      <c r="B1" s="221"/>
      <c r="D1" s="653"/>
      <c r="E1" s="653"/>
      <c r="F1" s="653"/>
      <c r="G1" s="653"/>
      <c r="H1" s="653"/>
      <c r="I1" s="653"/>
      <c r="J1" s="653"/>
      <c r="M1" s="1006" t="s">
        <v>776</v>
      </c>
      <c r="N1" s="1006"/>
      <c r="O1" s="674"/>
      <c r="P1" s="674"/>
      <c r="Q1" s="674"/>
      <c r="R1" s="674"/>
      <c r="S1" s="674"/>
      <c r="T1" s="674"/>
    </row>
    <row r="2" spans="1:20" ht="1.5" customHeight="1">
      <c r="C2" s="653"/>
      <c r="D2" s="653"/>
      <c r="E2" s="653"/>
      <c r="F2" s="653"/>
      <c r="G2" s="653"/>
      <c r="H2" s="653"/>
      <c r="I2" s="653"/>
      <c r="J2" s="653"/>
      <c r="M2" s="674"/>
      <c r="N2" s="674"/>
      <c r="O2" s="674"/>
      <c r="P2" s="674"/>
      <c r="Q2" s="674"/>
      <c r="R2" s="674"/>
      <c r="S2" s="674"/>
      <c r="T2" s="674"/>
    </row>
    <row r="3" spans="1:20" ht="24.6" customHeight="1">
      <c r="C3" s="1007" t="s">
        <v>713</v>
      </c>
      <c r="D3" s="1007"/>
      <c r="E3" s="1007"/>
      <c r="F3" s="1007"/>
      <c r="G3" s="1007"/>
      <c r="H3" s="1007"/>
      <c r="I3" s="1007"/>
      <c r="J3" s="1007"/>
    </row>
    <row r="4" spans="1:20" ht="24.6" customHeight="1">
      <c r="C4" s="1007"/>
      <c r="D4" s="1007"/>
      <c r="E4" s="1007"/>
      <c r="F4" s="1007"/>
      <c r="G4" s="1007"/>
      <c r="H4" s="1007"/>
      <c r="I4" s="1007"/>
      <c r="J4" s="1007"/>
    </row>
    <row r="5" spans="1:20" ht="19.5" customHeight="1">
      <c r="C5" s="653"/>
      <c r="D5" s="653"/>
      <c r="E5" s="653"/>
      <c r="F5" s="653"/>
      <c r="G5" s="653"/>
      <c r="H5" s="653"/>
      <c r="I5" s="653"/>
      <c r="J5" s="653"/>
    </row>
    <row r="6" spans="1:20" ht="19.5" customHeight="1">
      <c r="C6" s="1008" t="s">
        <v>715</v>
      </c>
      <c r="D6" s="1008"/>
      <c r="E6" s="1008"/>
      <c r="F6" s="1008"/>
      <c r="G6" s="1008"/>
      <c r="H6" s="1008"/>
      <c r="I6" s="1008"/>
      <c r="J6" s="1008"/>
    </row>
    <row r="7" spans="1:20" ht="19.5" customHeight="1">
      <c r="C7" s="1008"/>
      <c r="D7" s="1008"/>
      <c r="E7" s="1008"/>
      <c r="F7" s="1008"/>
      <c r="G7" s="1008"/>
      <c r="H7" s="1008"/>
      <c r="I7" s="1008"/>
      <c r="J7" s="1008"/>
    </row>
    <row r="8" spans="1:20" ht="19.5" customHeight="1">
      <c r="C8" s="1009" t="s">
        <v>714</v>
      </c>
      <c r="D8" s="1010"/>
      <c r="E8" s="1010"/>
      <c r="F8" s="1010"/>
      <c r="G8" s="1010"/>
      <c r="H8" s="1010"/>
      <c r="I8" s="1010"/>
      <c r="J8" s="1011"/>
    </row>
    <row r="9" spans="1:20" ht="19.5" customHeight="1">
      <c r="C9" s="1012"/>
      <c r="D9" s="1013"/>
      <c r="E9" s="1013"/>
      <c r="F9" s="1013"/>
      <c r="G9" s="1013"/>
      <c r="H9" s="1013"/>
      <c r="I9" s="1013"/>
      <c r="J9" s="1014"/>
    </row>
    <row r="10" spans="1:20" ht="19.5" customHeight="1">
      <c r="C10" s="1015"/>
      <c r="D10" s="1016"/>
      <c r="E10" s="1016"/>
      <c r="F10" s="1016"/>
      <c r="G10" s="1016"/>
      <c r="H10" s="1016"/>
      <c r="I10" s="1016"/>
      <c r="J10" s="1017"/>
    </row>
    <row r="11" spans="1:20" ht="19.5" customHeight="1"/>
    <row r="12" spans="1:20" ht="19.5" customHeight="1"/>
    <row r="13" spans="1:20" ht="19.5" customHeight="1"/>
    <row r="14" spans="1:20" ht="19.5" customHeight="1"/>
    <row r="15" spans="1:20" ht="19.5" customHeight="1"/>
    <row r="16" spans="1:20" ht="19.5" customHeight="1"/>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8.25" customHeight="1"/>
    <row r="30" ht="18.75" customHeight="1"/>
    <row r="31" ht="11.25" customHeight="1"/>
    <row r="32" ht="18.75" customHeight="1"/>
    <row r="33" ht="8.25" customHeight="1"/>
    <row r="34" ht="18.75" customHeight="1"/>
    <row r="35" ht="18.75" customHeight="1"/>
    <row r="36" ht="18.75" customHeight="1"/>
    <row r="37" ht="8.25" customHeight="1"/>
    <row r="38" ht="18.75" customHeight="1"/>
    <row r="39" ht="18.75" customHeight="1"/>
    <row r="40" ht="24" customHeight="1"/>
    <row r="41" ht="24" customHeight="1"/>
    <row r="42" ht="8.25" customHeight="1"/>
    <row r="43" ht="18.75" customHeight="1"/>
    <row r="44" ht="6" customHeight="1"/>
    <row r="45" ht="18.75" customHeight="1"/>
    <row r="46" ht="18.75" customHeight="1"/>
    <row r="47" ht="18.75" customHeight="1"/>
    <row r="48" ht="18.75" customHeight="1"/>
    <row r="49" ht="18.75" customHeight="1"/>
    <row r="50" ht="18.75" customHeight="1"/>
    <row r="51" ht="18.75" customHeight="1"/>
    <row r="52" ht="18.75" customHeight="1"/>
    <row r="53" ht="12" customHeight="1"/>
    <row r="54" ht="12" customHeight="1"/>
  </sheetData>
  <mergeCells count="4">
    <mergeCell ref="M1:N1"/>
    <mergeCell ref="C3:J4"/>
    <mergeCell ref="C6:J7"/>
    <mergeCell ref="C8:J10"/>
  </mergeCells>
  <phoneticPr fontId="6"/>
  <printOptions horizontalCentered="1"/>
  <pageMargins left="0.39370078740157483" right="0.31496062992125984" top="0.28999999999999998" bottom="0.17" header="0.47244094488188981" footer="0.35433070866141736"/>
  <pageSetup paperSize="9"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E2E5-C85C-434E-9991-F8AC5AABCAB9}">
  <sheetPr>
    <tabColor theme="1"/>
  </sheetPr>
  <dimension ref="A1:AP45"/>
  <sheetViews>
    <sheetView view="pageBreakPreview" topLeftCell="A18" zoomScale="115" zoomScaleNormal="100" zoomScaleSheetLayoutView="115" workbookViewId="0">
      <selection activeCell="A3" sqref="A3:AO3"/>
    </sheetView>
  </sheetViews>
  <sheetFormatPr defaultColWidth="8.75" defaultRowHeight="13.5"/>
  <cols>
    <col min="1" max="41" width="2.125" style="656" customWidth="1"/>
    <col min="42" max="16384" width="8.75" style="656"/>
  </cols>
  <sheetData>
    <row r="1" spans="1:42" s="654" customFormat="1" ht="15" customHeight="1">
      <c r="A1" s="658"/>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9"/>
      <c r="AF1" s="658"/>
      <c r="AG1" s="658"/>
      <c r="AH1" s="658"/>
      <c r="AI1" s="658" t="s">
        <v>314</v>
      </c>
      <c r="AJ1" s="658"/>
      <c r="AK1" s="658"/>
      <c r="AL1" s="658" t="s">
        <v>726</v>
      </c>
      <c r="AM1" s="658"/>
      <c r="AN1" s="658"/>
      <c r="AO1" s="658" t="s">
        <v>719</v>
      </c>
    </row>
    <row r="2" spans="1:42" s="654" customFormat="1" ht="15" customHeight="1">
      <c r="A2" s="658"/>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9"/>
      <c r="AF2" s="658"/>
      <c r="AG2" s="658"/>
      <c r="AH2" s="658"/>
      <c r="AI2" s="658"/>
      <c r="AJ2" s="658"/>
      <c r="AK2" s="658"/>
      <c r="AL2" s="658"/>
      <c r="AM2" s="658"/>
      <c r="AN2" s="658"/>
      <c r="AO2" s="658"/>
    </row>
    <row r="3" spans="1:42" ht="18" customHeight="1">
      <c r="A3" s="1083" t="s">
        <v>728</v>
      </c>
      <c r="B3" s="1083"/>
      <c r="C3" s="1083"/>
      <c r="D3" s="1083"/>
      <c r="E3" s="1083"/>
      <c r="F3" s="1083"/>
      <c r="G3" s="1083"/>
      <c r="H3" s="1083"/>
      <c r="I3" s="1083"/>
      <c r="J3" s="1083"/>
      <c r="K3" s="1083"/>
      <c r="L3" s="1083"/>
      <c r="M3" s="1083"/>
      <c r="N3" s="1083"/>
      <c r="O3" s="1083"/>
      <c r="P3" s="1083"/>
      <c r="Q3" s="1083"/>
      <c r="R3" s="1083"/>
      <c r="S3" s="1083"/>
      <c r="T3" s="1083"/>
      <c r="U3" s="1083"/>
      <c r="V3" s="1083"/>
      <c r="W3" s="1083"/>
      <c r="X3" s="1083"/>
      <c r="Y3" s="1083"/>
      <c r="Z3" s="1083"/>
      <c r="AA3" s="1083"/>
      <c r="AB3" s="1083"/>
      <c r="AC3" s="1083"/>
      <c r="AD3" s="1083"/>
      <c r="AE3" s="1083"/>
      <c r="AF3" s="1083"/>
      <c r="AG3" s="1083"/>
      <c r="AH3" s="1083"/>
      <c r="AI3" s="1083"/>
      <c r="AJ3" s="1083"/>
      <c r="AK3" s="1083"/>
      <c r="AL3" s="1083"/>
      <c r="AM3" s="1083"/>
      <c r="AN3" s="1083"/>
      <c r="AO3" s="1083"/>
      <c r="AP3" s="655"/>
    </row>
    <row r="4" spans="1:42" ht="4.5" customHeight="1">
      <c r="A4" s="660"/>
      <c r="B4" s="660"/>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0"/>
      <c r="AN4" s="660"/>
      <c r="AO4" s="660"/>
    </row>
    <row r="5" spans="1:42" ht="18" customHeight="1">
      <c r="A5" s="1058" t="s">
        <v>716</v>
      </c>
      <c r="B5" s="1059"/>
      <c r="C5" s="1059"/>
      <c r="D5" s="1059"/>
      <c r="E5" s="1060"/>
      <c r="F5" s="1030" t="s">
        <v>717</v>
      </c>
      <c r="G5" s="1031"/>
      <c r="H5" s="1031"/>
      <c r="I5" s="1019" t="s">
        <v>729</v>
      </c>
      <c r="J5" s="1019"/>
      <c r="K5" s="661" t="s">
        <v>314</v>
      </c>
      <c r="L5" s="1019" t="s">
        <v>729</v>
      </c>
      <c r="M5" s="1019"/>
      <c r="N5" s="661" t="s">
        <v>718</v>
      </c>
      <c r="O5" s="1019" t="s">
        <v>729</v>
      </c>
      <c r="P5" s="1019"/>
      <c r="Q5" s="661" t="s">
        <v>719</v>
      </c>
      <c r="R5" s="1031" t="s">
        <v>324</v>
      </c>
      <c r="S5" s="1031"/>
      <c r="T5" s="1031"/>
      <c r="U5" s="1031" t="s">
        <v>717</v>
      </c>
      <c r="V5" s="1031"/>
      <c r="W5" s="1019" t="s">
        <v>729</v>
      </c>
      <c r="X5" s="1019"/>
      <c r="Y5" s="661" t="s">
        <v>314</v>
      </c>
      <c r="Z5" s="1019" t="s">
        <v>729</v>
      </c>
      <c r="AA5" s="1019"/>
      <c r="AB5" s="661" t="s">
        <v>718</v>
      </c>
      <c r="AC5" s="1019" t="s">
        <v>729</v>
      </c>
      <c r="AD5" s="1019"/>
      <c r="AE5" s="661" t="s">
        <v>719</v>
      </c>
      <c r="AF5" s="662"/>
      <c r="AG5" s="1030"/>
      <c r="AH5" s="1031"/>
      <c r="AI5" s="1031"/>
      <c r="AJ5" s="1031"/>
      <c r="AK5" s="1031"/>
      <c r="AL5" s="1031"/>
      <c r="AM5" s="1031"/>
      <c r="AN5" s="1031"/>
      <c r="AO5" s="1032"/>
    </row>
    <row r="6" spans="1:42" ht="11.1" customHeight="1">
      <c r="A6" s="663"/>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c r="AJ6" s="663"/>
      <c r="AK6" s="663"/>
      <c r="AL6" s="663"/>
      <c r="AM6" s="663"/>
      <c r="AN6" s="663"/>
      <c r="AO6" s="663"/>
    </row>
    <row r="7" spans="1:42" s="657" customFormat="1" ht="15" customHeight="1">
      <c r="A7" s="1074" t="s">
        <v>720</v>
      </c>
      <c r="B7" s="1075"/>
      <c r="C7" s="1075"/>
      <c r="D7" s="1075"/>
      <c r="E7" s="1076"/>
      <c r="F7" s="1058" t="s">
        <v>730</v>
      </c>
      <c r="G7" s="1059"/>
      <c r="H7" s="1059"/>
      <c r="I7" s="1059"/>
      <c r="J7" s="1059"/>
      <c r="K7" s="1059"/>
      <c r="L7" s="1059"/>
      <c r="M7" s="1059"/>
      <c r="N7" s="1060"/>
      <c r="O7" s="1080" t="s">
        <v>731</v>
      </c>
      <c r="P7" s="1080"/>
      <c r="Q7" s="1080"/>
      <c r="R7" s="1080"/>
      <c r="S7" s="1080"/>
      <c r="T7" s="1080"/>
      <c r="U7" s="1080"/>
      <c r="V7" s="1080"/>
      <c r="W7" s="1080"/>
      <c r="X7" s="1080"/>
      <c r="Y7" s="1080"/>
      <c r="Z7" s="1080"/>
      <c r="AA7" s="1080"/>
      <c r="AB7" s="1080"/>
      <c r="AC7" s="1080"/>
      <c r="AD7" s="1080"/>
      <c r="AE7" s="1080"/>
      <c r="AF7" s="1080"/>
      <c r="AG7" s="1080"/>
      <c r="AH7" s="1080"/>
      <c r="AI7" s="1080"/>
      <c r="AJ7" s="1080"/>
      <c r="AK7" s="1080"/>
      <c r="AL7" s="1080"/>
      <c r="AM7" s="1080"/>
      <c r="AN7" s="1080"/>
      <c r="AO7" s="1081"/>
    </row>
    <row r="8" spans="1:42" s="657" customFormat="1" ht="15" customHeight="1">
      <c r="A8" s="1077"/>
      <c r="B8" s="1078"/>
      <c r="C8" s="1078"/>
      <c r="D8" s="1078"/>
      <c r="E8" s="1079"/>
      <c r="F8" s="1058" t="s">
        <v>732</v>
      </c>
      <c r="G8" s="1059"/>
      <c r="H8" s="1059"/>
      <c r="I8" s="1059"/>
      <c r="J8" s="1059"/>
      <c r="K8" s="1059"/>
      <c r="L8" s="1059"/>
      <c r="M8" s="1059"/>
      <c r="N8" s="1060"/>
      <c r="O8" s="1082" t="s">
        <v>733</v>
      </c>
      <c r="P8" s="1080"/>
      <c r="Q8" s="1080"/>
      <c r="R8" s="1080"/>
      <c r="S8" s="1080"/>
      <c r="T8" s="1080"/>
      <c r="U8" s="1080"/>
      <c r="V8" s="1080"/>
      <c r="W8" s="1080"/>
      <c r="X8" s="1080"/>
      <c r="Y8" s="1080"/>
      <c r="Z8" s="1080"/>
      <c r="AA8" s="1080"/>
      <c r="AB8" s="1080"/>
      <c r="AC8" s="1080"/>
      <c r="AD8" s="1080"/>
      <c r="AE8" s="1080"/>
      <c r="AF8" s="1080"/>
      <c r="AG8" s="1080"/>
      <c r="AH8" s="1080"/>
      <c r="AI8" s="1080"/>
      <c r="AJ8" s="1080"/>
      <c r="AK8" s="1080"/>
      <c r="AL8" s="1080"/>
      <c r="AM8" s="1080"/>
      <c r="AN8" s="1080"/>
      <c r="AO8" s="1081"/>
    </row>
    <row r="9" spans="1:42" s="657" customFormat="1" ht="15" customHeight="1">
      <c r="A9" s="1067" t="s">
        <v>734</v>
      </c>
      <c r="B9" s="1067"/>
      <c r="C9" s="1067"/>
      <c r="D9" s="1067"/>
      <c r="E9" s="1067"/>
      <c r="F9" s="1044" t="s">
        <v>735</v>
      </c>
      <c r="G9" s="1044"/>
      <c r="H9" s="1044"/>
      <c r="I9" s="1044"/>
      <c r="J9" s="1044"/>
      <c r="K9" s="1044"/>
      <c r="L9" s="1044"/>
      <c r="M9" s="1044"/>
      <c r="N9" s="1044"/>
      <c r="O9" s="1027" t="s">
        <v>736</v>
      </c>
      <c r="P9" s="1027"/>
      <c r="Q9" s="1027"/>
      <c r="R9" s="1027"/>
      <c r="S9" s="1027"/>
      <c r="T9" s="1027"/>
      <c r="U9" s="1027"/>
      <c r="V9" s="1027"/>
      <c r="W9" s="1027"/>
      <c r="X9" s="1027"/>
      <c r="Y9" s="1027"/>
      <c r="Z9" s="1027"/>
      <c r="AA9" s="1027"/>
      <c r="AB9" s="1027"/>
      <c r="AC9" s="1027"/>
      <c r="AD9" s="1027"/>
      <c r="AE9" s="1027"/>
      <c r="AF9" s="1027"/>
      <c r="AG9" s="1027"/>
      <c r="AH9" s="1027"/>
      <c r="AI9" s="1027"/>
      <c r="AJ9" s="1027"/>
      <c r="AK9" s="1027"/>
      <c r="AL9" s="1027"/>
      <c r="AM9" s="1027"/>
      <c r="AN9" s="1027"/>
      <c r="AO9" s="1027"/>
    </row>
    <row r="10" spans="1:42" s="657" customFormat="1" ht="15" customHeight="1">
      <c r="A10" s="1067"/>
      <c r="B10" s="1067"/>
      <c r="C10" s="1067"/>
      <c r="D10" s="1067"/>
      <c r="E10" s="1067"/>
      <c r="F10" s="1044" t="s">
        <v>737</v>
      </c>
      <c r="G10" s="1044"/>
      <c r="H10" s="1044"/>
      <c r="I10" s="1044"/>
      <c r="J10" s="1044"/>
      <c r="K10" s="1044"/>
      <c r="L10" s="1044"/>
      <c r="M10" s="1044"/>
      <c r="N10" s="1044"/>
      <c r="O10" s="1068"/>
      <c r="P10" s="1069"/>
      <c r="Q10" s="1069"/>
      <c r="R10" s="1069"/>
      <c r="S10" s="1069"/>
      <c r="T10" s="1069"/>
      <c r="U10" s="1069"/>
      <c r="V10" s="1069"/>
      <c r="W10" s="1069"/>
      <c r="X10" s="1069"/>
      <c r="Y10" s="1069"/>
      <c r="Z10" s="1069"/>
      <c r="AA10" s="1069"/>
      <c r="AB10" s="1069"/>
      <c r="AC10" s="1069"/>
      <c r="AD10" s="1069"/>
      <c r="AE10" s="1069"/>
      <c r="AF10" s="1070"/>
      <c r="AG10" s="1041" t="s">
        <v>738</v>
      </c>
      <c r="AH10" s="1042"/>
      <c r="AI10" s="1042"/>
      <c r="AJ10" s="1042"/>
      <c r="AK10" s="1042"/>
      <c r="AL10" s="1042"/>
      <c r="AM10" s="1042"/>
      <c r="AN10" s="1042"/>
      <c r="AO10" s="1043"/>
    </row>
    <row r="11" spans="1:42" s="657" customFormat="1" ht="30.95" customHeight="1">
      <c r="A11" s="1067"/>
      <c r="B11" s="1067"/>
      <c r="C11" s="1067"/>
      <c r="D11" s="1067"/>
      <c r="E11" s="1067"/>
      <c r="F11" s="1044" t="s">
        <v>739</v>
      </c>
      <c r="G11" s="1044"/>
      <c r="H11" s="1044"/>
      <c r="I11" s="1044"/>
      <c r="J11" s="1044"/>
      <c r="K11" s="1044"/>
      <c r="L11" s="1044"/>
      <c r="M11" s="1044"/>
      <c r="N11" s="1044"/>
      <c r="O11" s="1071" t="s">
        <v>740</v>
      </c>
      <c r="P11" s="1071"/>
      <c r="Q11" s="1071"/>
      <c r="R11" s="1071"/>
      <c r="S11" s="1071"/>
      <c r="T11" s="1072" t="s">
        <v>741</v>
      </c>
      <c r="U11" s="1019"/>
      <c r="V11" s="1019"/>
      <c r="W11" s="1019"/>
      <c r="X11" s="1019"/>
      <c r="Y11" s="1019"/>
      <c r="Z11" s="1019"/>
      <c r="AA11" s="1073"/>
      <c r="AB11" s="1071" t="s">
        <v>742</v>
      </c>
      <c r="AC11" s="1071"/>
      <c r="AD11" s="1071"/>
      <c r="AE11" s="1071"/>
      <c r="AF11" s="1071"/>
      <c r="AG11" s="1054" t="s">
        <v>741</v>
      </c>
      <c r="AH11" s="1054"/>
      <c r="AI11" s="1054"/>
      <c r="AJ11" s="1054"/>
      <c r="AK11" s="1054"/>
      <c r="AL11" s="1054"/>
      <c r="AM11" s="1054"/>
      <c r="AN11" s="1054"/>
      <c r="AO11" s="1054"/>
    </row>
    <row r="12" spans="1:42" s="657" customFormat="1" ht="15" customHeight="1">
      <c r="A12" s="663"/>
      <c r="B12" s="663"/>
      <c r="C12" s="663"/>
      <c r="D12" s="663"/>
      <c r="E12" s="663"/>
      <c r="F12" s="663"/>
      <c r="G12" s="663"/>
      <c r="H12" s="663"/>
      <c r="I12" s="663"/>
      <c r="J12" s="663"/>
      <c r="K12" s="663"/>
      <c r="L12" s="663"/>
      <c r="M12" s="663"/>
      <c r="N12" s="663"/>
      <c r="O12" s="663"/>
      <c r="P12" s="663"/>
      <c r="Q12" s="663"/>
      <c r="R12" s="663"/>
      <c r="S12" s="663"/>
      <c r="T12" s="663"/>
      <c r="U12" s="663"/>
      <c r="V12" s="663"/>
      <c r="W12" s="663"/>
      <c r="X12" s="663"/>
      <c r="Y12" s="663"/>
      <c r="Z12" s="663"/>
      <c r="AA12" s="663"/>
      <c r="AB12" s="663"/>
      <c r="AC12" s="663"/>
      <c r="AD12" s="663"/>
      <c r="AE12" s="663"/>
      <c r="AF12" s="663"/>
      <c r="AG12" s="663"/>
      <c r="AH12" s="663"/>
      <c r="AI12" s="663"/>
      <c r="AJ12" s="663"/>
      <c r="AK12" s="663"/>
      <c r="AL12" s="663"/>
      <c r="AM12" s="663"/>
      <c r="AN12" s="663"/>
      <c r="AO12" s="663"/>
    </row>
    <row r="13" spans="1:42" s="657" customFormat="1" ht="15" customHeight="1">
      <c r="A13" s="1036" t="s">
        <v>743</v>
      </c>
      <c r="B13" s="1036"/>
      <c r="C13" s="1036"/>
      <c r="D13" s="1036"/>
      <c r="E13" s="1036"/>
      <c r="F13" s="1026" t="s">
        <v>744</v>
      </c>
      <c r="G13" s="1026"/>
      <c r="H13" s="1026"/>
      <c r="I13" s="1026"/>
      <c r="J13" s="1026"/>
      <c r="K13" s="1026"/>
      <c r="L13" s="1026"/>
      <c r="M13" s="1026"/>
      <c r="N13" s="1026"/>
      <c r="O13" s="1037" t="s">
        <v>745</v>
      </c>
      <c r="P13" s="1037"/>
      <c r="Q13" s="1037"/>
      <c r="R13" s="1037"/>
      <c r="S13" s="1037"/>
      <c r="T13" s="1037"/>
      <c r="U13" s="1037"/>
      <c r="V13" s="1037"/>
      <c r="W13" s="1037"/>
      <c r="X13" s="1037"/>
      <c r="Y13" s="1037"/>
      <c r="Z13" s="1037"/>
      <c r="AA13" s="1037"/>
      <c r="AB13" s="1037"/>
      <c r="AC13" s="1037"/>
      <c r="AD13" s="1037"/>
      <c r="AE13" s="1037"/>
      <c r="AF13" s="1037"/>
      <c r="AG13" s="1037"/>
      <c r="AH13" s="1037"/>
      <c r="AI13" s="1037"/>
      <c r="AJ13" s="1037"/>
      <c r="AK13" s="1037"/>
      <c r="AL13" s="1037"/>
      <c r="AM13" s="1037"/>
      <c r="AN13" s="1037"/>
      <c r="AO13" s="1037"/>
    </row>
    <row r="14" spans="1:42" s="657" customFormat="1" ht="15" customHeight="1">
      <c r="A14" s="1036"/>
      <c r="B14" s="1036"/>
      <c r="C14" s="1036"/>
      <c r="D14" s="1036"/>
      <c r="E14" s="1036"/>
      <c r="F14" s="1026" t="s">
        <v>746</v>
      </c>
      <c r="G14" s="1026"/>
      <c r="H14" s="1026"/>
      <c r="I14" s="1026"/>
      <c r="J14" s="1026"/>
      <c r="K14" s="1026"/>
      <c r="L14" s="1026"/>
      <c r="M14" s="1026"/>
      <c r="N14" s="1026"/>
      <c r="O14" s="1037" t="s">
        <v>733</v>
      </c>
      <c r="P14" s="1037"/>
      <c r="Q14" s="1037"/>
      <c r="R14" s="1037"/>
      <c r="S14" s="1037"/>
      <c r="T14" s="1037"/>
      <c r="U14" s="1037"/>
      <c r="V14" s="1037"/>
      <c r="W14" s="1037"/>
      <c r="X14" s="1037"/>
      <c r="Y14" s="1037"/>
      <c r="Z14" s="1037"/>
      <c r="AA14" s="1037"/>
      <c r="AB14" s="1037"/>
      <c r="AC14" s="1037"/>
      <c r="AD14" s="1037"/>
      <c r="AE14" s="1037"/>
      <c r="AF14" s="1037"/>
      <c r="AG14" s="1037"/>
      <c r="AH14" s="1037"/>
      <c r="AI14" s="1037"/>
      <c r="AJ14" s="1037"/>
      <c r="AK14" s="1037"/>
      <c r="AL14" s="1037"/>
      <c r="AM14" s="1037"/>
      <c r="AN14" s="1037"/>
      <c r="AO14" s="1037"/>
    </row>
    <row r="15" spans="1:42" s="657" customFormat="1" ht="15" customHeight="1">
      <c r="A15" s="1036"/>
      <c r="B15" s="1036"/>
      <c r="C15" s="1036"/>
      <c r="D15" s="1036"/>
      <c r="E15" s="1036"/>
      <c r="F15" s="1055" t="s">
        <v>747</v>
      </c>
      <c r="G15" s="1056"/>
      <c r="H15" s="1056"/>
      <c r="I15" s="1056"/>
      <c r="J15" s="1056"/>
      <c r="K15" s="1056"/>
      <c r="L15" s="1056"/>
      <c r="M15" s="1056"/>
      <c r="N15" s="1057"/>
      <c r="O15" s="1058" t="s">
        <v>721</v>
      </c>
      <c r="P15" s="1059"/>
      <c r="Q15" s="1059"/>
      <c r="R15" s="1060"/>
      <c r="S15" s="1058"/>
      <c r="T15" s="1059"/>
      <c r="U15" s="1059"/>
      <c r="V15" s="1059"/>
      <c r="W15" s="1059"/>
      <c r="X15" s="1059"/>
      <c r="Y15" s="1059"/>
      <c r="Z15" s="1059"/>
      <c r="AA15" s="1059"/>
      <c r="AB15" s="1059"/>
      <c r="AC15" s="1059"/>
      <c r="AD15" s="1059"/>
      <c r="AE15" s="1059"/>
      <c r="AF15" s="1060"/>
      <c r="AG15" s="1061" t="s">
        <v>748</v>
      </c>
      <c r="AH15" s="1062"/>
      <c r="AI15" s="1062"/>
      <c r="AJ15" s="1062"/>
      <c r="AK15" s="1062"/>
      <c r="AL15" s="1062"/>
      <c r="AM15" s="1062"/>
      <c r="AN15" s="1062"/>
      <c r="AO15" s="1063"/>
    </row>
    <row r="16" spans="1:42" s="657" customFormat="1" ht="15" customHeight="1">
      <c r="A16" s="1036"/>
      <c r="B16" s="1036"/>
      <c r="C16" s="1036"/>
      <c r="D16" s="1036"/>
      <c r="E16" s="1036"/>
      <c r="F16" s="1051"/>
      <c r="G16" s="1052"/>
      <c r="H16" s="1052"/>
      <c r="I16" s="1052"/>
      <c r="J16" s="1052"/>
      <c r="K16" s="1052"/>
      <c r="L16" s="1052"/>
      <c r="M16" s="1052"/>
      <c r="N16" s="1053"/>
      <c r="O16" s="1051" t="s">
        <v>722</v>
      </c>
      <c r="P16" s="1052"/>
      <c r="Q16" s="1052"/>
      <c r="R16" s="1053"/>
      <c r="S16" s="1030"/>
      <c r="T16" s="1031"/>
      <c r="U16" s="1031"/>
      <c r="V16" s="1031"/>
      <c r="W16" s="1031"/>
      <c r="X16" s="1031"/>
      <c r="Y16" s="1031"/>
      <c r="Z16" s="1031"/>
      <c r="AA16" s="1031"/>
      <c r="AB16" s="1031"/>
      <c r="AC16" s="1031"/>
      <c r="AD16" s="1031"/>
      <c r="AE16" s="1031"/>
      <c r="AF16" s="1032"/>
      <c r="AG16" s="1064"/>
      <c r="AH16" s="1065"/>
      <c r="AI16" s="1065"/>
      <c r="AJ16" s="1065"/>
      <c r="AK16" s="1065"/>
      <c r="AL16" s="1065"/>
      <c r="AM16" s="1065"/>
      <c r="AN16" s="1065"/>
      <c r="AO16" s="1066"/>
    </row>
    <row r="17" spans="1:41" s="657" customFormat="1" ht="15" customHeight="1">
      <c r="A17" s="1036"/>
      <c r="B17" s="1036"/>
      <c r="C17" s="1036"/>
      <c r="D17" s="1036"/>
      <c r="E17" s="1036"/>
      <c r="F17" s="1026" t="s">
        <v>749</v>
      </c>
      <c r="G17" s="1026"/>
      <c r="H17" s="1026"/>
      <c r="I17" s="1026"/>
      <c r="J17" s="1026"/>
      <c r="K17" s="1026"/>
      <c r="L17" s="1026"/>
      <c r="M17" s="1026"/>
      <c r="N17" s="1026"/>
      <c r="O17" s="1038" t="s">
        <v>750</v>
      </c>
      <c r="P17" s="1039"/>
      <c r="Q17" s="1039"/>
      <c r="R17" s="1039"/>
      <c r="S17" s="1039"/>
      <c r="T17" s="1039"/>
      <c r="U17" s="1039"/>
      <c r="V17" s="1039"/>
      <c r="W17" s="1039"/>
      <c r="X17" s="1039"/>
      <c r="Y17" s="1039"/>
      <c r="Z17" s="1039"/>
      <c r="AA17" s="1039"/>
      <c r="AB17" s="1039"/>
      <c r="AC17" s="1039"/>
      <c r="AD17" s="1039"/>
      <c r="AE17" s="1039"/>
      <c r="AF17" s="1040"/>
      <c r="AG17" s="1041" t="s">
        <v>751</v>
      </c>
      <c r="AH17" s="1042"/>
      <c r="AI17" s="1042"/>
      <c r="AJ17" s="1042"/>
      <c r="AK17" s="1042"/>
      <c r="AL17" s="1042"/>
      <c r="AM17" s="1042"/>
      <c r="AN17" s="1042"/>
      <c r="AO17" s="1043"/>
    </row>
    <row r="18" spans="1:41" s="657" customFormat="1" ht="15" customHeight="1">
      <c r="A18" s="1036"/>
      <c r="B18" s="1036"/>
      <c r="C18" s="1036"/>
      <c r="D18" s="1036"/>
      <c r="E18" s="1036"/>
      <c r="F18" s="1026" t="s">
        <v>752</v>
      </c>
      <c r="G18" s="1026"/>
      <c r="H18" s="1026"/>
      <c r="I18" s="1026"/>
      <c r="J18" s="1026"/>
      <c r="K18" s="1026"/>
      <c r="L18" s="1026"/>
      <c r="M18" s="1026"/>
      <c r="N18" s="1026"/>
      <c r="O18" s="1045">
        <v>50000000</v>
      </c>
      <c r="P18" s="1046"/>
      <c r="Q18" s="1046"/>
      <c r="R18" s="1046"/>
      <c r="S18" s="1046"/>
      <c r="T18" s="1046"/>
      <c r="U18" s="1046"/>
      <c r="V18" s="1046"/>
      <c r="W18" s="1046"/>
      <c r="X18" s="1046"/>
      <c r="Y18" s="1046"/>
      <c r="Z18" s="1046"/>
      <c r="AA18" s="1046"/>
      <c r="AB18" s="1046"/>
      <c r="AC18" s="1046"/>
      <c r="AD18" s="1046"/>
      <c r="AE18" s="1046"/>
      <c r="AF18" s="1047"/>
      <c r="AG18" s="1048" t="s">
        <v>753</v>
      </c>
      <c r="AH18" s="1049"/>
      <c r="AI18" s="1049"/>
      <c r="AJ18" s="1049"/>
      <c r="AK18" s="1049"/>
      <c r="AL18" s="1049"/>
      <c r="AM18" s="1049"/>
      <c r="AN18" s="1049"/>
      <c r="AO18" s="1050"/>
    </row>
    <row r="19" spans="1:41" s="657" customFormat="1" ht="15" customHeight="1">
      <c r="A19" s="1036"/>
      <c r="B19" s="1036"/>
      <c r="C19" s="1036"/>
      <c r="D19" s="1036"/>
      <c r="E19" s="1036"/>
      <c r="F19" s="1026" t="s">
        <v>754</v>
      </c>
      <c r="G19" s="1026"/>
      <c r="H19" s="1026"/>
      <c r="I19" s="1026"/>
      <c r="J19" s="1026"/>
      <c r="K19" s="1026"/>
      <c r="L19" s="1026"/>
      <c r="M19" s="1026"/>
      <c r="N19" s="1026"/>
      <c r="O19" s="1038" t="s">
        <v>755</v>
      </c>
      <c r="P19" s="1039"/>
      <c r="Q19" s="1039"/>
      <c r="R19" s="1039"/>
      <c r="S19" s="1039"/>
      <c r="T19" s="1039"/>
      <c r="U19" s="1039"/>
      <c r="V19" s="1039"/>
      <c r="W19" s="1039"/>
      <c r="X19" s="1039"/>
      <c r="Y19" s="1039"/>
      <c r="Z19" s="1039"/>
      <c r="AA19" s="1039"/>
      <c r="AB19" s="1039"/>
      <c r="AC19" s="1039"/>
      <c r="AD19" s="1039"/>
      <c r="AE19" s="1039"/>
      <c r="AF19" s="1040"/>
      <c r="AG19" s="1048" t="s">
        <v>756</v>
      </c>
      <c r="AH19" s="1049"/>
      <c r="AI19" s="1049"/>
      <c r="AJ19" s="1049"/>
      <c r="AK19" s="1049"/>
      <c r="AL19" s="1049"/>
      <c r="AM19" s="1049"/>
      <c r="AN19" s="1049"/>
      <c r="AO19" s="1050"/>
    </row>
    <row r="20" spans="1:41" s="657" customFormat="1" ht="15" customHeight="1">
      <c r="A20" s="1036"/>
      <c r="B20" s="1036"/>
      <c r="C20" s="1036"/>
      <c r="D20" s="1036"/>
      <c r="E20" s="1036"/>
      <c r="F20" s="1026" t="s">
        <v>757</v>
      </c>
      <c r="G20" s="1026"/>
      <c r="H20" s="1026"/>
      <c r="I20" s="1026"/>
      <c r="J20" s="1026"/>
      <c r="K20" s="1026"/>
      <c r="L20" s="1026"/>
      <c r="M20" s="1026"/>
      <c r="N20" s="1026"/>
      <c r="O20" s="1038">
        <v>2</v>
      </c>
      <c r="P20" s="1039"/>
      <c r="Q20" s="1039"/>
      <c r="R20" s="1039"/>
      <c r="S20" s="1039"/>
      <c r="T20" s="1039"/>
      <c r="U20" s="1039"/>
      <c r="V20" s="1039"/>
      <c r="W20" s="1039"/>
      <c r="X20" s="1039"/>
      <c r="Y20" s="1039"/>
      <c r="Z20" s="1039"/>
      <c r="AA20" s="1039"/>
      <c r="AB20" s="1039"/>
      <c r="AC20" s="1039"/>
      <c r="AD20" s="1039"/>
      <c r="AE20" s="1039"/>
      <c r="AF20" s="1040"/>
      <c r="AG20" s="1041" t="s">
        <v>758</v>
      </c>
      <c r="AH20" s="1042"/>
      <c r="AI20" s="1042"/>
      <c r="AJ20" s="1042"/>
      <c r="AK20" s="1042"/>
      <c r="AL20" s="1042"/>
      <c r="AM20" s="1042"/>
      <c r="AN20" s="1042"/>
      <c r="AO20" s="1043"/>
    </row>
    <row r="21" spans="1:41" s="657" customFormat="1" ht="24.95" customHeight="1">
      <c r="A21" s="1036"/>
      <c r="B21" s="1036"/>
      <c r="C21" s="1036"/>
      <c r="D21" s="1036"/>
      <c r="E21" s="1036"/>
      <c r="F21" s="1044" t="s">
        <v>759</v>
      </c>
      <c r="G21" s="1044"/>
      <c r="H21" s="1044"/>
      <c r="I21" s="1044"/>
      <c r="J21" s="1044"/>
      <c r="K21" s="1044"/>
      <c r="L21" s="1044"/>
      <c r="M21" s="1044"/>
      <c r="N21" s="1044"/>
      <c r="O21" s="1037" t="s">
        <v>760</v>
      </c>
      <c r="P21" s="1037"/>
      <c r="Q21" s="1037"/>
      <c r="R21" s="1037"/>
      <c r="S21" s="1037"/>
      <c r="T21" s="1037"/>
      <c r="U21" s="1037"/>
      <c r="V21" s="1037"/>
      <c r="W21" s="1037"/>
      <c r="X21" s="1037"/>
      <c r="Y21" s="1037"/>
      <c r="Z21" s="1037"/>
      <c r="AA21" s="1037"/>
      <c r="AB21" s="1037"/>
      <c r="AC21" s="1037"/>
      <c r="AD21" s="1037"/>
      <c r="AE21" s="1037"/>
      <c r="AF21" s="1037"/>
      <c r="AG21" s="1037"/>
      <c r="AH21" s="1037"/>
      <c r="AI21" s="1037"/>
      <c r="AJ21" s="1037"/>
      <c r="AK21" s="1037"/>
      <c r="AL21" s="1037"/>
      <c r="AM21" s="1037"/>
      <c r="AN21" s="1037"/>
      <c r="AO21" s="1037"/>
    </row>
    <row r="22" spans="1:41" s="657" customFormat="1" ht="20.100000000000001" customHeight="1">
      <c r="A22" s="1036"/>
      <c r="B22" s="1036"/>
      <c r="C22" s="1036"/>
      <c r="D22" s="1036"/>
      <c r="E22" s="1036"/>
      <c r="F22" s="1026" t="s">
        <v>761</v>
      </c>
      <c r="G22" s="1026"/>
      <c r="H22" s="1026"/>
      <c r="I22" s="1026"/>
      <c r="J22" s="1026"/>
      <c r="K22" s="1026"/>
      <c r="L22" s="1026"/>
      <c r="M22" s="1026"/>
      <c r="N22" s="1026"/>
      <c r="O22" s="1037" t="s">
        <v>762</v>
      </c>
      <c r="P22" s="1037"/>
      <c r="Q22" s="1037"/>
      <c r="R22" s="1037"/>
      <c r="S22" s="1037"/>
      <c r="T22" s="1037"/>
      <c r="U22" s="1037"/>
      <c r="V22" s="1037"/>
      <c r="W22" s="1037"/>
      <c r="X22" s="1037"/>
      <c r="Y22" s="1037"/>
      <c r="Z22" s="1037"/>
      <c r="AA22" s="1037"/>
      <c r="AB22" s="1037"/>
      <c r="AC22" s="1037"/>
      <c r="AD22" s="1037"/>
      <c r="AE22" s="1037"/>
      <c r="AF22" s="1037"/>
      <c r="AG22" s="1037"/>
      <c r="AH22" s="1037"/>
      <c r="AI22" s="1037"/>
      <c r="AJ22" s="1037"/>
      <c r="AK22" s="1037"/>
      <c r="AL22" s="1037"/>
      <c r="AM22" s="1037"/>
      <c r="AN22" s="1037"/>
      <c r="AO22" s="1037"/>
    </row>
    <row r="23" spans="1:41" s="657" customFormat="1" ht="15" customHeight="1">
      <c r="A23" s="1036"/>
      <c r="B23" s="1036"/>
      <c r="C23" s="1036"/>
      <c r="D23" s="1036"/>
      <c r="E23" s="1036"/>
      <c r="F23" s="1026" t="s">
        <v>763</v>
      </c>
      <c r="G23" s="1026"/>
      <c r="H23" s="1026"/>
      <c r="I23" s="1026"/>
      <c r="J23" s="1026"/>
      <c r="K23" s="1026"/>
      <c r="L23" s="1026"/>
      <c r="M23" s="1026"/>
      <c r="N23" s="1026"/>
      <c r="O23" s="1026" t="s">
        <v>618</v>
      </c>
      <c r="P23" s="1026"/>
      <c r="Q23" s="1026"/>
      <c r="R23" s="1026"/>
      <c r="S23" s="1026"/>
      <c r="T23" s="1027" t="s">
        <v>764</v>
      </c>
      <c r="U23" s="1027"/>
      <c r="V23" s="1027"/>
      <c r="W23" s="1027"/>
      <c r="X23" s="1027"/>
      <c r="Y23" s="1027"/>
      <c r="Z23" s="1027"/>
      <c r="AA23" s="1027"/>
      <c r="AB23" s="1027"/>
      <c r="AC23" s="1027"/>
      <c r="AD23" s="1027"/>
      <c r="AE23" s="1027"/>
      <c r="AF23" s="1027"/>
      <c r="AG23" s="1027"/>
      <c r="AH23" s="1027"/>
      <c r="AI23" s="1027"/>
      <c r="AJ23" s="1027"/>
      <c r="AK23" s="1027"/>
      <c r="AL23" s="1027"/>
      <c r="AM23" s="1027"/>
      <c r="AN23" s="1027"/>
      <c r="AO23" s="1027"/>
    </row>
    <row r="24" spans="1:41" s="657" customFormat="1" ht="15" customHeight="1">
      <c r="A24" s="1036"/>
      <c r="B24" s="1036"/>
      <c r="C24" s="1036"/>
      <c r="D24" s="1036"/>
      <c r="E24" s="1036"/>
      <c r="F24" s="1026"/>
      <c r="G24" s="1026"/>
      <c r="H24" s="1026"/>
      <c r="I24" s="1026"/>
      <c r="J24" s="1026"/>
      <c r="K24" s="1026"/>
      <c r="L24" s="1026"/>
      <c r="M24" s="1026"/>
      <c r="N24" s="1026"/>
      <c r="O24" s="1026" t="s">
        <v>724</v>
      </c>
      <c r="P24" s="1026"/>
      <c r="Q24" s="1026"/>
      <c r="R24" s="1026"/>
      <c r="S24" s="1026"/>
      <c r="T24" s="1027" t="s">
        <v>731</v>
      </c>
      <c r="U24" s="1027"/>
      <c r="V24" s="1027"/>
      <c r="W24" s="1027"/>
      <c r="X24" s="1027"/>
      <c r="Y24" s="1027"/>
      <c r="Z24" s="1027"/>
      <c r="AA24" s="1027"/>
      <c r="AB24" s="1027"/>
      <c r="AC24" s="1027"/>
      <c r="AD24" s="1027"/>
      <c r="AE24" s="1027"/>
      <c r="AF24" s="1027"/>
      <c r="AG24" s="1027"/>
      <c r="AH24" s="1027"/>
      <c r="AI24" s="1027"/>
      <c r="AJ24" s="1027"/>
      <c r="AK24" s="1027"/>
      <c r="AL24" s="1027"/>
      <c r="AM24" s="1027"/>
      <c r="AN24" s="1027"/>
      <c r="AO24" s="1027"/>
    </row>
    <row r="25" spans="1:41" s="657" customFormat="1" ht="15" customHeight="1">
      <c r="A25" s="1036"/>
      <c r="B25" s="1036"/>
      <c r="C25" s="1036"/>
      <c r="D25" s="1036"/>
      <c r="E25" s="1036"/>
      <c r="F25" s="1026"/>
      <c r="G25" s="1026"/>
      <c r="H25" s="1026"/>
      <c r="I25" s="1026"/>
      <c r="J25" s="1026"/>
      <c r="K25" s="1026"/>
      <c r="L25" s="1026"/>
      <c r="M25" s="1026"/>
      <c r="N25" s="1026"/>
      <c r="O25" s="1028" t="s">
        <v>765</v>
      </c>
      <c r="P25" s="1029"/>
      <c r="Q25" s="1029"/>
      <c r="R25" s="1029"/>
      <c r="S25" s="1029"/>
      <c r="T25" s="1030" t="s">
        <v>723</v>
      </c>
      <c r="U25" s="1031"/>
      <c r="V25" s="1031"/>
      <c r="W25" s="1031"/>
      <c r="X25" s="1031"/>
      <c r="Y25" s="1031"/>
      <c r="Z25" s="1031"/>
      <c r="AA25" s="1031"/>
      <c r="AB25" s="1031"/>
      <c r="AC25" s="1031"/>
      <c r="AD25" s="1032"/>
      <c r="AE25" s="1030" t="s">
        <v>725</v>
      </c>
      <c r="AF25" s="1031"/>
      <c r="AG25" s="1031"/>
      <c r="AH25" s="1031"/>
      <c r="AI25" s="1031"/>
      <c r="AJ25" s="1031"/>
      <c r="AK25" s="1031"/>
      <c r="AL25" s="1031"/>
      <c r="AM25" s="1031"/>
      <c r="AN25" s="1031"/>
      <c r="AO25" s="1032"/>
    </row>
    <row r="26" spans="1:41" s="657" customFormat="1" ht="15" customHeight="1">
      <c r="A26" s="1036"/>
      <c r="B26" s="1036"/>
      <c r="C26" s="1036"/>
      <c r="D26" s="1036"/>
      <c r="E26" s="1036"/>
      <c r="F26" s="1026"/>
      <c r="G26" s="1026"/>
      <c r="H26" s="1026"/>
      <c r="I26" s="1026"/>
      <c r="J26" s="1026"/>
      <c r="K26" s="1026"/>
      <c r="L26" s="1026"/>
      <c r="M26" s="1026"/>
      <c r="N26" s="1026"/>
      <c r="O26" s="1029"/>
      <c r="P26" s="1029"/>
      <c r="Q26" s="1029"/>
      <c r="R26" s="1029"/>
      <c r="S26" s="1029"/>
      <c r="T26" s="1033" t="s">
        <v>766</v>
      </c>
      <c r="U26" s="1034"/>
      <c r="V26" s="1034"/>
      <c r="W26" s="1034"/>
      <c r="X26" s="1034"/>
      <c r="Y26" s="1034"/>
      <c r="Z26" s="1034"/>
      <c r="AA26" s="1034"/>
      <c r="AB26" s="1034"/>
      <c r="AC26" s="1034"/>
      <c r="AD26" s="1035"/>
      <c r="AE26" s="1019" t="s">
        <v>729</v>
      </c>
      <c r="AF26" s="1019"/>
      <c r="AG26" s="664" t="s">
        <v>314</v>
      </c>
      <c r="AH26" s="665" t="s">
        <v>767</v>
      </c>
      <c r="AI26" s="664" t="s">
        <v>726</v>
      </c>
      <c r="AJ26" s="664" t="s">
        <v>324</v>
      </c>
      <c r="AK26" s="1019" t="s">
        <v>729</v>
      </c>
      <c r="AL26" s="1019"/>
      <c r="AM26" s="664" t="s">
        <v>314</v>
      </c>
      <c r="AN26" s="665" t="s">
        <v>767</v>
      </c>
      <c r="AO26" s="664" t="s">
        <v>726</v>
      </c>
    </row>
    <row r="27" spans="1:41" s="657" customFormat="1" ht="15" customHeight="1">
      <c r="A27" s="1036"/>
      <c r="B27" s="1036"/>
      <c r="C27" s="1036"/>
      <c r="D27" s="1036"/>
      <c r="E27" s="1036"/>
      <c r="F27" s="1026"/>
      <c r="G27" s="1026"/>
      <c r="H27" s="1026"/>
      <c r="I27" s="1026"/>
      <c r="J27" s="1026"/>
      <c r="K27" s="1026"/>
      <c r="L27" s="1026"/>
      <c r="M27" s="1026"/>
      <c r="N27" s="1026"/>
      <c r="O27" s="1029"/>
      <c r="P27" s="1029"/>
      <c r="Q27" s="1029"/>
      <c r="R27" s="1029"/>
      <c r="S27" s="1029"/>
      <c r="T27" s="1020"/>
      <c r="U27" s="1021"/>
      <c r="V27" s="1021"/>
      <c r="W27" s="1021"/>
      <c r="X27" s="1021"/>
      <c r="Y27" s="1021"/>
      <c r="Z27" s="1021"/>
      <c r="AA27" s="1021"/>
      <c r="AB27" s="1021"/>
      <c r="AC27" s="1021"/>
      <c r="AD27" s="1022"/>
      <c r="AE27" s="1020"/>
      <c r="AF27" s="1022"/>
      <c r="AG27" s="664" t="s">
        <v>314</v>
      </c>
      <c r="AH27" s="664"/>
      <c r="AI27" s="664" t="s">
        <v>726</v>
      </c>
      <c r="AJ27" s="664" t="s">
        <v>324</v>
      </c>
      <c r="AK27" s="1020"/>
      <c r="AL27" s="1022"/>
      <c r="AM27" s="664" t="s">
        <v>314</v>
      </c>
      <c r="AN27" s="664"/>
      <c r="AO27" s="666" t="s">
        <v>718</v>
      </c>
    </row>
    <row r="28" spans="1:41" s="657" customFormat="1" ht="15" customHeight="1">
      <c r="A28" s="1036"/>
      <c r="B28" s="1036"/>
      <c r="C28" s="1036"/>
      <c r="D28" s="1036"/>
      <c r="E28" s="1036"/>
      <c r="F28" s="1026"/>
      <c r="G28" s="1026"/>
      <c r="H28" s="1026"/>
      <c r="I28" s="1026"/>
      <c r="J28" s="1026"/>
      <c r="K28" s="1026"/>
      <c r="L28" s="1026"/>
      <c r="M28" s="1026"/>
      <c r="N28" s="1026"/>
      <c r="O28" s="1029"/>
      <c r="P28" s="1029"/>
      <c r="Q28" s="1029"/>
      <c r="R28" s="1029"/>
      <c r="S28" s="1029"/>
      <c r="T28" s="1023" t="s">
        <v>727</v>
      </c>
      <c r="U28" s="1024"/>
      <c r="V28" s="1024"/>
      <c r="W28" s="1024"/>
      <c r="X28" s="1024"/>
      <c r="Y28" s="1024"/>
      <c r="Z28" s="1024"/>
      <c r="AA28" s="1024"/>
      <c r="AB28" s="1024"/>
      <c r="AC28" s="1024"/>
      <c r="AD28" s="1024"/>
      <c r="AE28" s="1024"/>
      <c r="AF28" s="1024"/>
      <c r="AG28" s="1024"/>
      <c r="AH28" s="1024"/>
      <c r="AI28" s="1025"/>
      <c r="AJ28" s="1019" t="s">
        <v>729</v>
      </c>
      <c r="AK28" s="1019"/>
      <c r="AL28" s="666" t="s">
        <v>314</v>
      </c>
      <c r="AM28" s="1019" t="s">
        <v>729</v>
      </c>
      <c r="AN28" s="1019"/>
      <c r="AO28" s="666" t="s">
        <v>718</v>
      </c>
    </row>
    <row r="29" spans="1:41" s="657" customFormat="1" ht="15" customHeight="1">
      <c r="A29" s="663"/>
      <c r="B29" s="663"/>
      <c r="C29" s="663"/>
      <c r="D29" s="663"/>
      <c r="E29" s="663"/>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3"/>
      <c r="AL29" s="663"/>
      <c r="AM29" s="663"/>
      <c r="AN29" s="663"/>
      <c r="AO29" s="663"/>
    </row>
    <row r="30" spans="1:41" ht="15" customHeight="1">
      <c r="A30" s="1036" t="s">
        <v>768</v>
      </c>
      <c r="B30" s="1036"/>
      <c r="C30" s="1036"/>
      <c r="D30" s="1036"/>
      <c r="E30" s="1036"/>
      <c r="F30" s="1026" t="s">
        <v>744</v>
      </c>
      <c r="G30" s="1026"/>
      <c r="H30" s="1026"/>
      <c r="I30" s="1026"/>
      <c r="J30" s="1026"/>
      <c r="K30" s="1026"/>
      <c r="L30" s="1026"/>
      <c r="M30" s="1026"/>
      <c r="N30" s="1026"/>
      <c r="O30" s="1037" t="s">
        <v>769</v>
      </c>
      <c r="P30" s="1037"/>
      <c r="Q30" s="1037"/>
      <c r="R30" s="1037"/>
      <c r="S30" s="1037"/>
      <c r="T30" s="1037"/>
      <c r="U30" s="1037"/>
      <c r="V30" s="1037"/>
      <c r="W30" s="1037"/>
      <c r="X30" s="1037"/>
      <c r="Y30" s="1037"/>
      <c r="Z30" s="1037"/>
      <c r="AA30" s="1037"/>
      <c r="AB30" s="1037"/>
      <c r="AC30" s="1037"/>
      <c r="AD30" s="1037"/>
      <c r="AE30" s="1037"/>
      <c r="AF30" s="1037"/>
      <c r="AG30" s="1037"/>
      <c r="AH30" s="1037"/>
      <c r="AI30" s="1037"/>
      <c r="AJ30" s="1037"/>
      <c r="AK30" s="1037"/>
      <c r="AL30" s="1037"/>
      <c r="AM30" s="1037"/>
      <c r="AN30" s="1037"/>
      <c r="AO30" s="1037"/>
    </row>
    <row r="31" spans="1:41" ht="15" customHeight="1">
      <c r="A31" s="1036"/>
      <c r="B31" s="1036"/>
      <c r="C31" s="1036"/>
      <c r="D31" s="1036"/>
      <c r="E31" s="1036"/>
      <c r="F31" s="1026" t="s">
        <v>770</v>
      </c>
      <c r="G31" s="1026"/>
      <c r="H31" s="1026"/>
      <c r="I31" s="1026"/>
      <c r="J31" s="1026"/>
      <c r="K31" s="1026"/>
      <c r="L31" s="1026"/>
      <c r="M31" s="1026"/>
      <c r="N31" s="1026"/>
      <c r="O31" s="1037" t="s">
        <v>733</v>
      </c>
      <c r="P31" s="1037"/>
      <c r="Q31" s="1037"/>
      <c r="R31" s="1037"/>
      <c r="S31" s="1037"/>
      <c r="T31" s="1037"/>
      <c r="U31" s="1037"/>
      <c r="V31" s="1037"/>
      <c r="W31" s="1037"/>
      <c r="X31" s="1037"/>
      <c r="Y31" s="1037"/>
      <c r="Z31" s="1037"/>
      <c r="AA31" s="1037"/>
      <c r="AB31" s="1037"/>
      <c r="AC31" s="1037"/>
      <c r="AD31" s="1037"/>
      <c r="AE31" s="1037"/>
      <c r="AF31" s="1037"/>
      <c r="AG31" s="1037"/>
      <c r="AH31" s="1037"/>
      <c r="AI31" s="1037"/>
      <c r="AJ31" s="1037"/>
      <c r="AK31" s="1037"/>
      <c r="AL31" s="1037"/>
      <c r="AM31" s="1037"/>
      <c r="AN31" s="1037"/>
      <c r="AO31" s="1037"/>
    </row>
    <row r="32" spans="1:41" ht="15" customHeight="1">
      <c r="A32" s="1036"/>
      <c r="B32" s="1036"/>
      <c r="C32" s="1036"/>
      <c r="D32" s="1036"/>
      <c r="E32" s="1036"/>
      <c r="F32" s="1026" t="s">
        <v>749</v>
      </c>
      <c r="G32" s="1026"/>
      <c r="H32" s="1026"/>
      <c r="I32" s="1026"/>
      <c r="J32" s="1026"/>
      <c r="K32" s="1026"/>
      <c r="L32" s="1026"/>
      <c r="M32" s="1026"/>
      <c r="N32" s="1026"/>
      <c r="O32" s="1038" t="s">
        <v>750</v>
      </c>
      <c r="P32" s="1039"/>
      <c r="Q32" s="1039"/>
      <c r="R32" s="1039"/>
      <c r="S32" s="1039"/>
      <c r="T32" s="1039"/>
      <c r="U32" s="1039"/>
      <c r="V32" s="1039"/>
      <c r="W32" s="1039"/>
      <c r="X32" s="1039"/>
      <c r="Y32" s="1039"/>
      <c r="Z32" s="1039"/>
      <c r="AA32" s="1039"/>
      <c r="AB32" s="1039"/>
      <c r="AC32" s="1039"/>
      <c r="AD32" s="1039"/>
      <c r="AE32" s="1039"/>
      <c r="AF32" s="1040"/>
      <c r="AG32" s="1041" t="s">
        <v>751</v>
      </c>
      <c r="AH32" s="1042"/>
      <c r="AI32" s="1042"/>
      <c r="AJ32" s="1042"/>
      <c r="AK32" s="1042"/>
      <c r="AL32" s="1042"/>
      <c r="AM32" s="1042"/>
      <c r="AN32" s="1042"/>
      <c r="AO32" s="1043"/>
    </row>
    <row r="33" spans="1:41" ht="15" customHeight="1">
      <c r="A33" s="1036"/>
      <c r="B33" s="1036"/>
      <c r="C33" s="1036"/>
      <c r="D33" s="1036"/>
      <c r="E33" s="1036"/>
      <c r="F33" s="1026" t="s">
        <v>752</v>
      </c>
      <c r="G33" s="1026"/>
      <c r="H33" s="1026"/>
      <c r="I33" s="1026"/>
      <c r="J33" s="1026"/>
      <c r="K33" s="1026"/>
      <c r="L33" s="1026"/>
      <c r="M33" s="1026"/>
      <c r="N33" s="1026"/>
      <c r="O33" s="1045">
        <v>65000000</v>
      </c>
      <c r="P33" s="1046"/>
      <c r="Q33" s="1046"/>
      <c r="R33" s="1046"/>
      <c r="S33" s="1046"/>
      <c r="T33" s="1046"/>
      <c r="U33" s="1046"/>
      <c r="V33" s="1046"/>
      <c r="W33" s="1046"/>
      <c r="X33" s="1046"/>
      <c r="Y33" s="1046"/>
      <c r="Z33" s="1046"/>
      <c r="AA33" s="1046"/>
      <c r="AB33" s="1046"/>
      <c r="AC33" s="1046"/>
      <c r="AD33" s="1046"/>
      <c r="AE33" s="1046"/>
      <c r="AF33" s="1047"/>
      <c r="AG33" s="1048" t="s">
        <v>753</v>
      </c>
      <c r="AH33" s="1049"/>
      <c r="AI33" s="1049"/>
      <c r="AJ33" s="1049"/>
      <c r="AK33" s="1049"/>
      <c r="AL33" s="1049"/>
      <c r="AM33" s="1049"/>
      <c r="AN33" s="1049"/>
      <c r="AO33" s="1050"/>
    </row>
    <row r="34" spans="1:41" ht="15" customHeight="1">
      <c r="A34" s="1036"/>
      <c r="B34" s="1036"/>
      <c r="C34" s="1036"/>
      <c r="D34" s="1036"/>
      <c r="E34" s="1036"/>
      <c r="F34" s="1026" t="s">
        <v>754</v>
      </c>
      <c r="G34" s="1026"/>
      <c r="H34" s="1026"/>
      <c r="I34" s="1026"/>
      <c r="J34" s="1026"/>
      <c r="K34" s="1026"/>
      <c r="L34" s="1026"/>
      <c r="M34" s="1026"/>
      <c r="N34" s="1026"/>
      <c r="O34" s="1038" t="s">
        <v>755</v>
      </c>
      <c r="P34" s="1039"/>
      <c r="Q34" s="1039"/>
      <c r="R34" s="1039"/>
      <c r="S34" s="1039"/>
      <c r="T34" s="1039"/>
      <c r="U34" s="1039"/>
      <c r="V34" s="1039"/>
      <c r="W34" s="1039"/>
      <c r="X34" s="1039"/>
      <c r="Y34" s="1039"/>
      <c r="Z34" s="1039"/>
      <c r="AA34" s="1039"/>
      <c r="AB34" s="1039"/>
      <c r="AC34" s="1039"/>
      <c r="AD34" s="1039"/>
      <c r="AE34" s="1039"/>
      <c r="AF34" s="1040"/>
      <c r="AG34" s="1048" t="s">
        <v>756</v>
      </c>
      <c r="AH34" s="1049"/>
      <c r="AI34" s="1049"/>
      <c r="AJ34" s="1049"/>
      <c r="AK34" s="1049"/>
      <c r="AL34" s="1049"/>
      <c r="AM34" s="1049"/>
      <c r="AN34" s="1049"/>
      <c r="AO34" s="1050"/>
    </row>
    <row r="35" spans="1:41" ht="15" customHeight="1">
      <c r="A35" s="1036"/>
      <c r="B35" s="1036"/>
      <c r="C35" s="1036"/>
      <c r="D35" s="1036"/>
      <c r="E35" s="1036"/>
      <c r="F35" s="1026" t="s">
        <v>757</v>
      </c>
      <c r="G35" s="1026"/>
      <c r="H35" s="1026"/>
      <c r="I35" s="1026"/>
      <c r="J35" s="1026"/>
      <c r="K35" s="1026"/>
      <c r="L35" s="1026"/>
      <c r="M35" s="1026"/>
      <c r="N35" s="1026"/>
      <c r="O35" s="1038">
        <v>2</v>
      </c>
      <c r="P35" s="1039"/>
      <c r="Q35" s="1039"/>
      <c r="R35" s="1039"/>
      <c r="S35" s="1039"/>
      <c r="T35" s="1039"/>
      <c r="U35" s="1039"/>
      <c r="V35" s="1039"/>
      <c r="W35" s="1039"/>
      <c r="X35" s="1039"/>
      <c r="Y35" s="1039"/>
      <c r="Z35" s="1039"/>
      <c r="AA35" s="1039"/>
      <c r="AB35" s="1039"/>
      <c r="AC35" s="1039"/>
      <c r="AD35" s="1039"/>
      <c r="AE35" s="1039"/>
      <c r="AF35" s="1040"/>
      <c r="AG35" s="1041" t="s">
        <v>758</v>
      </c>
      <c r="AH35" s="1042"/>
      <c r="AI35" s="1042"/>
      <c r="AJ35" s="1042"/>
      <c r="AK35" s="1042"/>
      <c r="AL35" s="1042"/>
      <c r="AM35" s="1042"/>
      <c r="AN35" s="1042"/>
      <c r="AO35" s="1043"/>
    </row>
    <row r="36" spans="1:41" ht="24.95" customHeight="1">
      <c r="A36" s="1036"/>
      <c r="B36" s="1036"/>
      <c r="C36" s="1036"/>
      <c r="D36" s="1036"/>
      <c r="E36" s="1036"/>
      <c r="F36" s="1044" t="s">
        <v>759</v>
      </c>
      <c r="G36" s="1044"/>
      <c r="H36" s="1044"/>
      <c r="I36" s="1044"/>
      <c r="J36" s="1044"/>
      <c r="K36" s="1044"/>
      <c r="L36" s="1044"/>
      <c r="M36" s="1044"/>
      <c r="N36" s="1044"/>
      <c r="O36" s="1037" t="s">
        <v>760</v>
      </c>
      <c r="P36" s="1037"/>
      <c r="Q36" s="1037"/>
      <c r="R36" s="1037"/>
      <c r="S36" s="1037"/>
      <c r="T36" s="1037"/>
      <c r="U36" s="1037"/>
      <c r="V36" s="1037"/>
      <c r="W36" s="1037"/>
      <c r="X36" s="1037"/>
      <c r="Y36" s="1037"/>
      <c r="Z36" s="1037"/>
      <c r="AA36" s="1037"/>
      <c r="AB36" s="1037"/>
      <c r="AC36" s="1037"/>
      <c r="AD36" s="1037"/>
      <c r="AE36" s="1037"/>
      <c r="AF36" s="1037"/>
      <c r="AG36" s="1037"/>
      <c r="AH36" s="1037"/>
      <c r="AI36" s="1037"/>
      <c r="AJ36" s="1037"/>
      <c r="AK36" s="1037"/>
      <c r="AL36" s="1037"/>
      <c r="AM36" s="1037"/>
      <c r="AN36" s="1037"/>
      <c r="AO36" s="1037"/>
    </row>
    <row r="37" spans="1:41" ht="15" customHeight="1">
      <c r="A37" s="1036"/>
      <c r="B37" s="1036"/>
      <c r="C37" s="1036"/>
      <c r="D37" s="1036"/>
      <c r="E37" s="1036"/>
      <c r="F37" s="1026" t="s">
        <v>761</v>
      </c>
      <c r="G37" s="1026"/>
      <c r="H37" s="1026"/>
      <c r="I37" s="1026"/>
      <c r="J37" s="1026"/>
      <c r="K37" s="1026"/>
      <c r="L37" s="1026"/>
      <c r="M37" s="1026"/>
      <c r="N37" s="1026"/>
      <c r="O37" s="1037" t="s">
        <v>762</v>
      </c>
      <c r="P37" s="1037"/>
      <c r="Q37" s="1037"/>
      <c r="R37" s="1037"/>
      <c r="S37" s="1037"/>
      <c r="T37" s="1037"/>
      <c r="U37" s="1037"/>
      <c r="V37" s="1037"/>
      <c r="W37" s="1037"/>
      <c r="X37" s="1037"/>
      <c r="Y37" s="1037"/>
      <c r="Z37" s="1037"/>
      <c r="AA37" s="1037"/>
      <c r="AB37" s="1037"/>
      <c r="AC37" s="1037"/>
      <c r="AD37" s="1037"/>
      <c r="AE37" s="1037"/>
      <c r="AF37" s="1037"/>
      <c r="AG37" s="1037"/>
      <c r="AH37" s="1037"/>
      <c r="AI37" s="1037"/>
      <c r="AJ37" s="1037"/>
      <c r="AK37" s="1037"/>
      <c r="AL37" s="1037"/>
      <c r="AM37" s="1037"/>
      <c r="AN37" s="1037"/>
      <c r="AO37" s="1037"/>
    </row>
    <row r="38" spans="1:41" ht="15" customHeight="1">
      <c r="A38" s="1036"/>
      <c r="B38" s="1036"/>
      <c r="C38" s="1036"/>
      <c r="D38" s="1036"/>
      <c r="E38" s="1036"/>
      <c r="F38" s="1026" t="s">
        <v>763</v>
      </c>
      <c r="G38" s="1026"/>
      <c r="H38" s="1026"/>
      <c r="I38" s="1026"/>
      <c r="J38" s="1026"/>
      <c r="K38" s="1026"/>
      <c r="L38" s="1026"/>
      <c r="M38" s="1026"/>
      <c r="N38" s="1026"/>
      <c r="O38" s="1026" t="s">
        <v>618</v>
      </c>
      <c r="P38" s="1026"/>
      <c r="Q38" s="1026"/>
      <c r="R38" s="1026"/>
      <c r="S38" s="1026"/>
      <c r="T38" s="1027" t="s">
        <v>771</v>
      </c>
      <c r="U38" s="1027"/>
      <c r="V38" s="1027"/>
      <c r="W38" s="1027"/>
      <c r="X38" s="1027"/>
      <c r="Y38" s="1027"/>
      <c r="Z38" s="1027"/>
      <c r="AA38" s="1027"/>
      <c r="AB38" s="1027"/>
      <c r="AC38" s="1027"/>
      <c r="AD38" s="1027"/>
      <c r="AE38" s="1027"/>
      <c r="AF38" s="1027"/>
      <c r="AG38" s="1027"/>
      <c r="AH38" s="1027"/>
      <c r="AI38" s="1027"/>
      <c r="AJ38" s="1027"/>
      <c r="AK38" s="1027"/>
      <c r="AL38" s="1027"/>
      <c r="AM38" s="1027"/>
      <c r="AN38" s="1027"/>
      <c r="AO38" s="1027"/>
    </row>
    <row r="39" spans="1:41" ht="15" customHeight="1">
      <c r="A39" s="1036"/>
      <c r="B39" s="1036"/>
      <c r="C39" s="1036"/>
      <c r="D39" s="1036"/>
      <c r="E39" s="1036"/>
      <c r="F39" s="1026"/>
      <c r="G39" s="1026"/>
      <c r="H39" s="1026"/>
      <c r="I39" s="1026"/>
      <c r="J39" s="1026"/>
      <c r="K39" s="1026"/>
      <c r="L39" s="1026"/>
      <c r="M39" s="1026"/>
      <c r="N39" s="1026"/>
      <c r="O39" s="1026" t="s">
        <v>724</v>
      </c>
      <c r="P39" s="1026"/>
      <c r="Q39" s="1026"/>
      <c r="R39" s="1026"/>
      <c r="S39" s="1026"/>
      <c r="T39" s="1027" t="s">
        <v>731</v>
      </c>
      <c r="U39" s="1027"/>
      <c r="V39" s="1027"/>
      <c r="W39" s="1027"/>
      <c r="X39" s="1027"/>
      <c r="Y39" s="1027"/>
      <c r="Z39" s="1027"/>
      <c r="AA39" s="1027"/>
      <c r="AB39" s="1027"/>
      <c r="AC39" s="1027"/>
      <c r="AD39" s="1027"/>
      <c r="AE39" s="1027"/>
      <c r="AF39" s="1027"/>
      <c r="AG39" s="1027"/>
      <c r="AH39" s="1027"/>
      <c r="AI39" s="1027"/>
      <c r="AJ39" s="1027"/>
      <c r="AK39" s="1027"/>
      <c r="AL39" s="1027"/>
      <c r="AM39" s="1027"/>
      <c r="AN39" s="1027"/>
      <c r="AO39" s="1027"/>
    </row>
    <row r="40" spans="1:41" ht="15" customHeight="1">
      <c r="A40" s="1036"/>
      <c r="B40" s="1036"/>
      <c r="C40" s="1036"/>
      <c r="D40" s="1036"/>
      <c r="E40" s="1036"/>
      <c r="F40" s="1026"/>
      <c r="G40" s="1026"/>
      <c r="H40" s="1026"/>
      <c r="I40" s="1026"/>
      <c r="J40" s="1026"/>
      <c r="K40" s="1026"/>
      <c r="L40" s="1026"/>
      <c r="M40" s="1026"/>
      <c r="N40" s="1026"/>
      <c r="O40" s="1028" t="s">
        <v>765</v>
      </c>
      <c r="P40" s="1029"/>
      <c r="Q40" s="1029"/>
      <c r="R40" s="1029"/>
      <c r="S40" s="1029"/>
      <c r="T40" s="1030" t="s">
        <v>723</v>
      </c>
      <c r="U40" s="1031"/>
      <c r="V40" s="1031"/>
      <c r="W40" s="1031"/>
      <c r="X40" s="1031"/>
      <c r="Y40" s="1031"/>
      <c r="Z40" s="1031"/>
      <c r="AA40" s="1031"/>
      <c r="AB40" s="1031"/>
      <c r="AC40" s="1031"/>
      <c r="AD40" s="1032"/>
      <c r="AE40" s="1030" t="s">
        <v>725</v>
      </c>
      <c r="AF40" s="1031"/>
      <c r="AG40" s="1031"/>
      <c r="AH40" s="1031"/>
      <c r="AI40" s="1031"/>
      <c r="AJ40" s="1031"/>
      <c r="AK40" s="1031"/>
      <c r="AL40" s="1031"/>
      <c r="AM40" s="1031"/>
      <c r="AN40" s="1031"/>
      <c r="AO40" s="1032"/>
    </row>
    <row r="41" spans="1:41" ht="15" customHeight="1">
      <c r="A41" s="1036"/>
      <c r="B41" s="1036"/>
      <c r="C41" s="1036"/>
      <c r="D41" s="1036"/>
      <c r="E41" s="1036"/>
      <c r="F41" s="1026"/>
      <c r="G41" s="1026"/>
      <c r="H41" s="1026"/>
      <c r="I41" s="1026"/>
      <c r="J41" s="1026"/>
      <c r="K41" s="1026"/>
      <c r="L41" s="1026"/>
      <c r="M41" s="1026"/>
      <c r="N41" s="1026"/>
      <c r="O41" s="1029"/>
      <c r="P41" s="1029"/>
      <c r="Q41" s="1029"/>
      <c r="R41" s="1029"/>
      <c r="S41" s="1029"/>
      <c r="T41" s="1033" t="s">
        <v>772</v>
      </c>
      <c r="U41" s="1034"/>
      <c r="V41" s="1034"/>
      <c r="W41" s="1034"/>
      <c r="X41" s="1034"/>
      <c r="Y41" s="1034"/>
      <c r="Z41" s="1034"/>
      <c r="AA41" s="1034"/>
      <c r="AB41" s="1034"/>
      <c r="AC41" s="1034"/>
      <c r="AD41" s="1035"/>
      <c r="AE41" s="1019" t="s">
        <v>729</v>
      </c>
      <c r="AF41" s="1019"/>
      <c r="AG41" s="664" t="s">
        <v>314</v>
      </c>
      <c r="AH41" s="665" t="s">
        <v>767</v>
      </c>
      <c r="AI41" s="664" t="s">
        <v>726</v>
      </c>
      <c r="AJ41" s="664" t="s">
        <v>324</v>
      </c>
      <c r="AK41" s="1019" t="s">
        <v>729</v>
      </c>
      <c r="AL41" s="1019"/>
      <c r="AM41" s="664" t="s">
        <v>314</v>
      </c>
      <c r="AN41" s="665" t="s">
        <v>767</v>
      </c>
      <c r="AO41" s="664" t="s">
        <v>726</v>
      </c>
    </row>
    <row r="42" spans="1:41" ht="15" customHeight="1">
      <c r="A42" s="1036"/>
      <c r="B42" s="1036"/>
      <c r="C42" s="1036"/>
      <c r="D42" s="1036"/>
      <c r="E42" s="1036"/>
      <c r="F42" s="1026"/>
      <c r="G42" s="1026"/>
      <c r="H42" s="1026"/>
      <c r="I42" s="1026"/>
      <c r="J42" s="1026"/>
      <c r="K42" s="1026"/>
      <c r="L42" s="1026"/>
      <c r="M42" s="1026"/>
      <c r="N42" s="1026"/>
      <c r="O42" s="1029"/>
      <c r="P42" s="1029"/>
      <c r="Q42" s="1029"/>
      <c r="R42" s="1029"/>
      <c r="S42" s="1029"/>
      <c r="T42" s="1020"/>
      <c r="U42" s="1021"/>
      <c r="V42" s="1021"/>
      <c r="W42" s="1021"/>
      <c r="X42" s="1021"/>
      <c r="Y42" s="1021"/>
      <c r="Z42" s="1021"/>
      <c r="AA42" s="1021"/>
      <c r="AB42" s="1021"/>
      <c r="AC42" s="1021"/>
      <c r="AD42" s="1022"/>
      <c r="AE42" s="1020"/>
      <c r="AF42" s="1022"/>
      <c r="AG42" s="664" t="s">
        <v>314</v>
      </c>
      <c r="AH42" s="664"/>
      <c r="AI42" s="664" t="s">
        <v>726</v>
      </c>
      <c r="AJ42" s="664" t="s">
        <v>324</v>
      </c>
      <c r="AK42" s="1020"/>
      <c r="AL42" s="1022"/>
      <c r="AM42" s="664" t="s">
        <v>314</v>
      </c>
      <c r="AN42" s="664"/>
      <c r="AO42" s="666" t="s">
        <v>718</v>
      </c>
    </row>
    <row r="43" spans="1:41" ht="15" customHeight="1">
      <c r="A43" s="1036"/>
      <c r="B43" s="1036"/>
      <c r="C43" s="1036"/>
      <c r="D43" s="1036"/>
      <c r="E43" s="1036"/>
      <c r="F43" s="1026"/>
      <c r="G43" s="1026"/>
      <c r="H43" s="1026"/>
      <c r="I43" s="1026"/>
      <c r="J43" s="1026"/>
      <c r="K43" s="1026"/>
      <c r="L43" s="1026"/>
      <c r="M43" s="1026"/>
      <c r="N43" s="1026"/>
      <c r="O43" s="1029"/>
      <c r="P43" s="1029"/>
      <c r="Q43" s="1029"/>
      <c r="R43" s="1029"/>
      <c r="S43" s="1029"/>
      <c r="T43" s="1023" t="s">
        <v>727</v>
      </c>
      <c r="U43" s="1024"/>
      <c r="V43" s="1024"/>
      <c r="W43" s="1024"/>
      <c r="X43" s="1024"/>
      <c r="Y43" s="1024"/>
      <c r="Z43" s="1024"/>
      <c r="AA43" s="1024"/>
      <c r="AB43" s="1024"/>
      <c r="AC43" s="1024"/>
      <c r="AD43" s="1024"/>
      <c r="AE43" s="1024"/>
      <c r="AF43" s="1024"/>
      <c r="AG43" s="1024"/>
      <c r="AH43" s="1024"/>
      <c r="AI43" s="1025"/>
      <c r="AJ43" s="1019" t="s">
        <v>729</v>
      </c>
      <c r="AK43" s="1019"/>
      <c r="AL43" s="666" t="s">
        <v>314</v>
      </c>
      <c r="AM43" s="1019" t="s">
        <v>729</v>
      </c>
      <c r="AN43" s="1019"/>
      <c r="AO43" s="666" t="s">
        <v>718</v>
      </c>
    </row>
    <row r="44" spans="1:41">
      <c r="A44" s="667" t="s">
        <v>773</v>
      </c>
      <c r="B44" s="668"/>
      <c r="C44" s="668"/>
      <c r="D44" s="668"/>
      <c r="E44" s="668"/>
      <c r="F44" s="669"/>
      <c r="G44" s="669"/>
      <c r="H44" s="669"/>
      <c r="I44" s="669"/>
      <c r="J44" s="669"/>
      <c r="K44" s="669"/>
      <c r="L44" s="669"/>
      <c r="M44" s="669"/>
      <c r="N44" s="669"/>
      <c r="O44" s="668"/>
      <c r="P44" s="668"/>
      <c r="Q44" s="668"/>
      <c r="R44" s="668"/>
      <c r="S44" s="668"/>
      <c r="T44" s="670"/>
      <c r="U44" s="670"/>
      <c r="V44" s="670"/>
      <c r="W44" s="670"/>
      <c r="X44" s="670"/>
      <c r="Y44" s="670"/>
      <c r="Z44" s="670"/>
      <c r="AA44" s="670"/>
      <c r="AB44" s="670"/>
      <c r="AC44" s="670"/>
      <c r="AD44" s="670"/>
      <c r="AE44" s="670"/>
      <c r="AF44" s="670"/>
      <c r="AG44" s="670"/>
      <c r="AH44" s="670"/>
      <c r="AI44" s="670"/>
      <c r="AJ44" s="671"/>
      <c r="AK44" s="671"/>
      <c r="AL44" s="671"/>
      <c r="AM44" s="672"/>
      <c r="AN44" s="672"/>
      <c r="AO44" s="672"/>
    </row>
    <row r="45" spans="1:41">
      <c r="A45" s="667" t="s">
        <v>774</v>
      </c>
      <c r="B45" s="673"/>
      <c r="C45" s="673"/>
      <c r="D45" s="673"/>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673"/>
      <c r="AK45" s="673"/>
      <c r="AL45" s="673"/>
      <c r="AM45" s="1018" t="s">
        <v>775</v>
      </c>
      <c r="AN45" s="1018"/>
      <c r="AO45" s="1018"/>
    </row>
  </sheetData>
  <mergeCells count="111">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O20:AF20"/>
    <mergeCell ref="AG20:AO20"/>
    <mergeCell ref="O16:R16"/>
    <mergeCell ref="S16:AF16"/>
    <mergeCell ref="F17:N17"/>
    <mergeCell ref="O17:AF17"/>
    <mergeCell ref="AG17:AO17"/>
    <mergeCell ref="F18:N18"/>
    <mergeCell ref="O18:AF18"/>
    <mergeCell ref="AG18:AO18"/>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s>
  <phoneticPr fontId="6"/>
  <pageMargins left="0.59055118110236227" right="0.59055118110236227" top="0.98425196850393704" bottom="0.98425196850393704" header="0.51181102362204722" footer="0.51181102362204722"/>
  <pageSetup paperSize="9" scale="95" orientation="portrait" r:id="rId1"/>
  <headerFooter alignWithMargins="0">
    <oddHeader xml:space="preserve">&amp;C&amp;18（参考様式）&amp;R&amp;14
</oddHead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7BD3-B24D-42D7-9B84-E44B43981E81}">
  <sheetPr codeName="Sheet19">
    <tabColor theme="9" tint="0.39997558519241921"/>
  </sheetPr>
  <dimension ref="A1:Z32"/>
  <sheetViews>
    <sheetView view="pageBreakPreview" zoomScaleNormal="115" zoomScaleSheetLayoutView="100" workbookViewId="0">
      <selection activeCell="A3" sqref="A3"/>
    </sheetView>
  </sheetViews>
  <sheetFormatPr defaultColWidth="8.625" defaultRowHeight="18.75"/>
  <cols>
    <col min="1" max="1" width="39.375" style="47" customWidth="1"/>
    <col min="2" max="2" width="2" style="247" customWidth="1"/>
    <col min="3" max="6" width="6.625" style="247" customWidth="1"/>
    <col min="7" max="7" width="6.625" style="248" customWidth="1"/>
    <col min="8" max="8" width="6.625" style="247" customWidth="1"/>
    <col min="9" max="9" width="6.625" style="248" customWidth="1"/>
    <col min="10" max="10" width="6.625" style="247" customWidth="1"/>
    <col min="11" max="11" width="6.625" style="248" customWidth="1"/>
    <col min="12" max="13" width="6.625" style="247" customWidth="1"/>
    <col min="14" max="14" width="6.125" style="247" customWidth="1"/>
    <col min="15" max="15" width="3.375" style="247" customWidth="1"/>
    <col min="16" max="36" width="8.625" style="247" customWidth="1"/>
    <col min="37" max="16384" width="8.625" style="247"/>
  </cols>
  <sheetData>
    <row r="1" spans="1:26" s="38" customFormat="1" ht="25.5">
      <c r="A1" s="48"/>
      <c r="B1" s="1084"/>
      <c r="C1" s="1084"/>
      <c r="D1" s="1084"/>
      <c r="E1" s="1084"/>
      <c r="F1" s="1084"/>
      <c r="G1" s="1084"/>
      <c r="H1" s="1084"/>
      <c r="I1" s="1084"/>
      <c r="J1" s="1084"/>
      <c r="K1" s="1084"/>
      <c r="L1" s="1084"/>
      <c r="M1" s="1084"/>
      <c r="N1" s="1084"/>
      <c r="O1" s="251"/>
      <c r="P1" s="251"/>
      <c r="Q1" s="251"/>
      <c r="R1" s="251"/>
      <c r="S1" s="251"/>
      <c r="T1" s="251"/>
      <c r="U1" s="251"/>
      <c r="V1" s="251"/>
      <c r="W1" s="251"/>
      <c r="X1" s="251"/>
    </row>
    <row r="2" spans="1:26" s="38" customFormat="1" ht="9.9499999999999993" customHeight="1" thickBot="1">
      <c r="A2" s="47"/>
      <c r="B2" s="118"/>
      <c r="C2" s="118"/>
      <c r="D2" s="118"/>
      <c r="E2" s="118"/>
      <c r="F2" s="118"/>
      <c r="G2" s="118"/>
      <c r="H2" s="118"/>
      <c r="I2" s="118"/>
      <c r="J2" s="118"/>
      <c r="K2" s="118"/>
      <c r="L2" s="118"/>
      <c r="M2" s="118"/>
      <c r="N2" s="118"/>
      <c r="O2" s="118"/>
      <c r="P2" s="118"/>
      <c r="Q2" s="118"/>
      <c r="R2" s="118"/>
      <c r="S2" s="118"/>
      <c r="T2" s="118"/>
      <c r="U2" s="118"/>
      <c r="V2" s="118"/>
      <c r="W2" s="118"/>
      <c r="X2" s="118"/>
      <c r="Z2" s="142"/>
    </row>
    <row r="3" spans="1:26" s="252" customFormat="1" ht="37.5" customHeight="1" thickBot="1">
      <c r="A3" s="47"/>
      <c r="B3" s="287"/>
      <c r="C3" s="1085" t="s">
        <v>232</v>
      </c>
      <c r="D3" s="1086"/>
      <c r="E3" s="1086"/>
      <c r="F3" s="1086"/>
      <c r="G3" s="1086"/>
      <c r="H3" s="1086"/>
      <c r="I3" s="1086"/>
      <c r="J3" s="1086"/>
      <c r="K3" s="1086"/>
      <c r="L3" s="1086"/>
      <c r="M3" s="1086"/>
      <c r="N3" s="1087"/>
    </row>
    <row r="4" spans="1:26" s="252" customFormat="1" ht="21.95" customHeight="1" thickBot="1">
      <c r="A4" s="47"/>
      <c r="B4" s="288"/>
      <c r="C4" s="1091" t="s">
        <v>233</v>
      </c>
      <c r="D4" s="1091"/>
      <c r="E4" s="1091"/>
      <c r="F4" s="1091"/>
      <c r="G4" s="1091"/>
      <c r="H4" s="1091"/>
      <c r="I4" s="1091"/>
      <c r="J4" s="1091"/>
      <c r="K4" s="1091"/>
      <c r="L4" s="1091"/>
      <c r="M4" s="1091"/>
      <c r="N4" s="1091"/>
    </row>
    <row r="5" spans="1:26" s="252" customFormat="1" ht="37.5" customHeight="1" thickBot="1">
      <c r="A5" s="47"/>
      <c r="B5" s="287"/>
      <c r="C5" s="1088" t="s">
        <v>234</v>
      </c>
      <c r="D5" s="1089"/>
      <c r="E5" s="1089"/>
      <c r="F5" s="1089"/>
      <c r="G5" s="1089"/>
      <c r="H5" s="1089"/>
      <c r="I5" s="1089"/>
      <c r="J5" s="1089"/>
      <c r="K5" s="1089"/>
      <c r="L5" s="1089"/>
      <c r="M5" s="1089"/>
      <c r="N5" s="1090"/>
      <c r="O5" s="289"/>
    </row>
    <row r="6" spans="1:26" s="252" customFormat="1" ht="21.95" customHeight="1" thickBot="1">
      <c r="A6" s="47"/>
      <c r="B6" s="287"/>
      <c r="C6" s="1091" t="s">
        <v>235</v>
      </c>
      <c r="D6" s="1091"/>
      <c r="E6" s="1091"/>
      <c r="F6" s="1091"/>
      <c r="G6" s="1091"/>
      <c r="H6" s="1091"/>
      <c r="I6" s="1091"/>
      <c r="J6" s="1091"/>
      <c r="K6" s="1091"/>
      <c r="L6" s="1091"/>
      <c r="M6" s="1091"/>
      <c r="N6" s="1091"/>
    </row>
    <row r="7" spans="1:26" s="252" customFormat="1" ht="38.1" customHeight="1" thickBot="1">
      <c r="A7" s="47"/>
      <c r="B7" s="287"/>
      <c r="C7" s="1092" t="s">
        <v>236</v>
      </c>
      <c r="D7" s="1093"/>
      <c r="E7" s="1093"/>
      <c r="F7" s="1093"/>
      <c r="G7" s="1093"/>
      <c r="H7" s="1093"/>
      <c r="I7" s="1093"/>
      <c r="J7" s="1093"/>
      <c r="K7" s="1093"/>
      <c r="L7" s="1093"/>
      <c r="M7" s="1093"/>
      <c r="N7" s="1094"/>
    </row>
    <row r="8" spans="1:26" s="252" customFormat="1" ht="18.95" customHeight="1" thickBot="1">
      <c r="A8" s="47"/>
      <c r="B8" s="287"/>
      <c r="G8" s="253"/>
      <c r="I8" s="253"/>
      <c r="K8" s="253"/>
    </row>
    <row r="9" spans="1:26" s="252" customFormat="1" ht="38.1" customHeight="1" thickBot="1">
      <c r="A9" s="47"/>
      <c r="B9" s="287"/>
      <c r="C9" s="1092" t="s">
        <v>237</v>
      </c>
      <c r="D9" s="1093"/>
      <c r="E9" s="1093"/>
      <c r="F9" s="1093"/>
      <c r="G9" s="1093"/>
      <c r="H9" s="1093"/>
      <c r="I9" s="1093"/>
      <c r="J9" s="1093"/>
      <c r="K9" s="1093"/>
      <c r="L9" s="1093"/>
      <c r="M9" s="1093"/>
      <c r="N9" s="1094"/>
    </row>
    <row r="10" spans="1:26" s="252" customFormat="1" ht="18.95" customHeight="1" thickBot="1">
      <c r="A10" s="47"/>
      <c r="B10" s="287"/>
      <c r="C10" s="623"/>
      <c r="D10" s="623"/>
      <c r="E10" s="623"/>
      <c r="F10" s="623"/>
      <c r="G10" s="624"/>
      <c r="H10" s="623"/>
      <c r="I10" s="624"/>
      <c r="J10" s="623"/>
      <c r="K10" s="624"/>
      <c r="L10" s="623"/>
      <c r="M10" s="623"/>
      <c r="N10" s="623"/>
    </row>
    <row r="11" spans="1:26" s="252" customFormat="1" ht="38.1" customHeight="1" thickBot="1">
      <c r="A11" s="47"/>
      <c r="B11" s="287"/>
      <c r="C11" s="1092" t="s">
        <v>238</v>
      </c>
      <c r="D11" s="1093"/>
      <c r="E11" s="1093"/>
      <c r="F11" s="1093"/>
      <c r="G11" s="1093"/>
      <c r="H11" s="1093"/>
      <c r="I11" s="1093"/>
      <c r="J11" s="1093"/>
      <c r="K11" s="1093"/>
      <c r="L11" s="1093"/>
      <c r="M11" s="1093"/>
      <c r="N11" s="1094"/>
    </row>
    <row r="12" spans="1:26" s="252" customFormat="1" ht="18.95" customHeight="1" thickBot="1">
      <c r="A12" s="47"/>
      <c r="B12" s="287"/>
      <c r="C12" s="623"/>
      <c r="D12" s="623"/>
      <c r="E12" s="623"/>
      <c r="F12" s="623"/>
      <c r="G12" s="624"/>
      <c r="H12" s="623"/>
      <c r="I12" s="624"/>
      <c r="J12" s="623"/>
      <c r="K12" s="624"/>
      <c r="L12" s="623"/>
      <c r="M12" s="623"/>
      <c r="N12" s="623"/>
    </row>
    <row r="13" spans="1:26" s="252" customFormat="1" ht="38.1" customHeight="1" thickBot="1">
      <c r="A13" s="47"/>
      <c r="B13" s="287"/>
      <c r="C13" s="1092" t="s">
        <v>239</v>
      </c>
      <c r="D13" s="1093"/>
      <c r="E13" s="1093"/>
      <c r="F13" s="1093"/>
      <c r="G13" s="1093"/>
      <c r="H13" s="1093"/>
      <c r="I13" s="1093"/>
      <c r="J13" s="1093"/>
      <c r="K13" s="1093"/>
      <c r="L13" s="1093"/>
      <c r="M13" s="1093"/>
      <c r="N13" s="1094"/>
    </row>
    <row r="14" spans="1:26" s="252" customFormat="1" ht="18.95" customHeight="1" thickBot="1">
      <c r="A14" s="47"/>
      <c r="B14" s="287"/>
      <c r="C14" s="623"/>
      <c r="D14" s="623"/>
      <c r="E14" s="623"/>
      <c r="F14" s="623"/>
      <c r="G14" s="624"/>
      <c r="H14" s="623"/>
      <c r="I14" s="624"/>
      <c r="J14" s="623"/>
      <c r="K14" s="624"/>
      <c r="L14" s="623"/>
      <c r="M14" s="623"/>
      <c r="N14" s="623"/>
    </row>
    <row r="15" spans="1:26" s="252" customFormat="1" ht="38.1" customHeight="1" thickBot="1">
      <c r="A15" s="47"/>
      <c r="B15" s="287"/>
      <c r="C15" s="1092" t="s">
        <v>240</v>
      </c>
      <c r="D15" s="1093"/>
      <c r="E15" s="1093"/>
      <c r="F15" s="1093"/>
      <c r="G15" s="1093"/>
      <c r="H15" s="1093"/>
      <c r="I15" s="1093"/>
      <c r="J15" s="1093"/>
      <c r="K15" s="1093"/>
      <c r="L15" s="1093"/>
      <c r="M15" s="1093"/>
      <c r="N15" s="1094"/>
    </row>
    <row r="16" spans="1:26" s="252" customFormat="1" ht="18.95" customHeight="1" thickBot="1">
      <c r="A16" s="47"/>
      <c r="B16" s="287"/>
      <c r="C16" s="623"/>
      <c r="D16" s="623"/>
      <c r="E16" s="623"/>
      <c r="F16" s="623"/>
      <c r="G16" s="624"/>
      <c r="H16" s="623"/>
      <c r="I16" s="624"/>
      <c r="J16" s="623"/>
      <c r="K16" s="624"/>
      <c r="L16" s="623"/>
      <c r="M16" s="623"/>
      <c r="N16" s="623"/>
    </row>
    <row r="17" spans="1:14" s="252" customFormat="1" ht="38.1" customHeight="1" thickBot="1">
      <c r="A17" s="47"/>
      <c r="B17" s="287"/>
      <c r="C17" s="1092" t="s">
        <v>241</v>
      </c>
      <c r="D17" s="1093"/>
      <c r="E17" s="1093"/>
      <c r="F17" s="1093"/>
      <c r="G17" s="1093"/>
      <c r="H17" s="1093"/>
      <c r="I17" s="1093"/>
      <c r="J17" s="1093"/>
      <c r="K17" s="1093"/>
      <c r="L17" s="1093"/>
      <c r="M17" s="1093"/>
      <c r="N17" s="1094"/>
    </row>
    <row r="18" spans="1:14" s="252" customFormat="1" ht="18.95" customHeight="1">
      <c r="A18" s="47"/>
      <c r="B18" s="287"/>
      <c r="G18" s="253"/>
      <c r="I18" s="253"/>
      <c r="K18" s="253"/>
    </row>
    <row r="19" spans="1:14" s="252" customFormat="1" ht="18.95" customHeight="1">
      <c r="A19" s="47"/>
      <c r="B19" s="287"/>
      <c r="G19" s="253"/>
      <c r="I19" s="253"/>
      <c r="K19" s="253"/>
    </row>
    <row r="20" spans="1:14" s="252" customFormat="1" ht="18.95" customHeight="1">
      <c r="A20" s="47"/>
      <c r="B20" s="287"/>
      <c r="G20" s="253"/>
      <c r="I20" s="253"/>
      <c r="K20" s="253"/>
    </row>
    <row r="21" spans="1:14" s="252" customFormat="1" ht="18.95" customHeight="1">
      <c r="A21" s="47"/>
      <c r="B21" s="287"/>
      <c r="G21" s="253"/>
      <c r="I21" s="253"/>
      <c r="K21" s="253"/>
    </row>
    <row r="22" spans="1:14" s="252" customFormat="1">
      <c r="A22" s="47"/>
      <c r="B22" s="287"/>
      <c r="G22" s="253"/>
      <c r="I22" s="253"/>
      <c r="K22" s="253"/>
    </row>
    <row r="23" spans="1:14" s="252" customFormat="1">
      <c r="A23" s="47"/>
      <c r="B23" s="287"/>
      <c r="G23" s="253"/>
      <c r="I23" s="253"/>
      <c r="K23" s="253"/>
    </row>
    <row r="24" spans="1:14" s="252" customFormat="1">
      <c r="A24" s="47"/>
      <c r="B24" s="287"/>
      <c r="G24" s="253"/>
      <c r="I24" s="253"/>
      <c r="K24" s="253"/>
    </row>
    <row r="25" spans="1:14" s="252" customFormat="1">
      <c r="A25" s="47"/>
      <c r="B25" s="287"/>
      <c r="G25" s="253"/>
      <c r="I25" s="253"/>
      <c r="K25" s="253"/>
    </row>
    <row r="26" spans="1:14" s="252" customFormat="1">
      <c r="A26" s="47"/>
      <c r="B26" s="287"/>
      <c r="G26" s="253"/>
      <c r="I26" s="253"/>
      <c r="K26" s="253"/>
    </row>
    <row r="27" spans="1:14" s="252" customFormat="1">
      <c r="A27" s="47"/>
      <c r="G27" s="253"/>
      <c r="I27" s="253"/>
      <c r="K27" s="253"/>
    </row>
    <row r="28" spans="1:14" s="252" customFormat="1">
      <c r="A28" s="47"/>
    </row>
    <row r="29" spans="1:14" s="252" customFormat="1">
      <c r="A29" s="47"/>
    </row>
    <row r="30" spans="1:14" s="252" customFormat="1">
      <c r="A30" s="47"/>
    </row>
    <row r="31" spans="1:14">
      <c r="G31" s="247"/>
      <c r="I31" s="247"/>
      <c r="K31" s="247"/>
    </row>
    <row r="32" spans="1:14">
      <c r="G32" s="247"/>
      <c r="I32" s="247"/>
      <c r="K32" s="247"/>
    </row>
  </sheetData>
  <sheetProtection algorithmName="SHA-512" hashValue="L2b5yNJs2oqbJnm3Vs+QwwvcgTg7v1XUnPK4W5HgzXDQ+bPUGteEWgMIYAYGG2P+sc1NiIXZhjqJhxmj3ghYxQ==" saltValue="IcJDP7sKYAIbo6kQDCZMiQ==" spinCount="100000" sheet="1" objects="1" scenarios="1"/>
  <mergeCells count="11">
    <mergeCell ref="C7:N7"/>
    <mergeCell ref="C17:N17"/>
    <mergeCell ref="C15:N15"/>
    <mergeCell ref="C11:N11"/>
    <mergeCell ref="C13:N13"/>
    <mergeCell ref="C9:N9"/>
    <mergeCell ref="B1:N1"/>
    <mergeCell ref="C3:N3"/>
    <mergeCell ref="C5:N5"/>
    <mergeCell ref="C6:N6"/>
    <mergeCell ref="C4:N4"/>
  </mergeCells>
  <phoneticPr fontId="6"/>
  <hyperlinks>
    <hyperlink ref="C9:J9" location="'建設業退職金共済証紙（購入遅延・無購入）申出書'!A1" display="こちらをクリック（シート移動）" xr:uid="{3BCDF527-6599-4516-9D48-755BEBBBD33A}"/>
    <hyperlink ref="C5:N5" r:id="rId1" display="https://www.kentaikyo.taisyokukin.go.jp/tetsuzuki/tetsuzuki02.html" xr:uid="{B039A7B0-5663-451A-96BD-7DDF64FE7528}"/>
    <hyperlink ref="C9:N9" location="'建退共証紙（購入遅延・無購入）申出書'!A1" display="'建退共証紙（購入遅延・無購入）申出書'!A1" xr:uid="{581294F3-0809-48FB-A443-1EA71B8B7A2C}"/>
    <hyperlink ref="C7:J7" location="'建設業退職金共済証紙（購入遅延・無購入）申出書'!A1" display="こちらをクリック（シート移動）" xr:uid="{42397076-CD6D-4855-88A5-1463B733B311}"/>
    <hyperlink ref="C17:J17" location="'建設業退職金共済証紙（購入遅延・無購入）申出書'!A1" display="こちらをクリック（シート移動）" xr:uid="{72FD8004-FD6A-4BCE-9818-89B38C3DA1B9}"/>
    <hyperlink ref="C17:N17" location="工事別共済証紙受払簿!A1" display="工事別共済証紙受払簿!A1" xr:uid="{6BA5257A-D668-4986-8F64-5AB843BE81B1}"/>
    <hyperlink ref="C7:N7" location="掛金収納書提出用台紙!A1" display="掛金収納書提出用台紙!A1" xr:uid="{8B84C83E-1362-4124-AB5E-02903242C465}"/>
    <hyperlink ref="C15:J15" location="'建設業退職金共済証紙（購入遅延・無購入）申出書'!A1" display="こちらをクリック（シート移動）" xr:uid="{55C3153A-D64F-4E10-A8F7-13013D8D1EBD}"/>
    <hyperlink ref="C15:N15" location="建設業退職金共済制度掛金充当実績総括表!A1" display="建設業退職金共済制度掛金充当実績総括表!A1" xr:uid="{1EF0F1F9-59A4-4227-BA86-18529D811D49}"/>
    <hyperlink ref="C13:J13" location="'建設業退職金共済証紙（購入遅延・無購入）申出書'!A1" display="こちらをクリック（シート移動）" xr:uid="{34A183CE-7BF1-4EAE-81F2-62E475451931}"/>
    <hyperlink ref="C13:N13" location="建設業退職金共済制度加入労働者数報告書!A1" display="建設業退職金共済制度加入労働者数報告書!A1" xr:uid="{204FE4CE-3A3D-4320-9651-3B9FAF6EB659}"/>
    <hyperlink ref="C11:J11" location="'建設業退職金共済証紙（購入遅延・無購入）申出書'!A1" display="こちらをクリック（シート移動）" xr:uid="{614F62C0-6CB3-4330-97D9-574FE74A3D53}"/>
    <hyperlink ref="C11:N11" location="共済証紙受払簿!A1" display="共済証紙受払簿!A1" xr:uid="{FB0FE19D-5F7D-4956-9052-09C8C4CBDDFA}"/>
    <hyperlink ref="C3:N3" r:id="rId2" display="建退共及び法定外労災補償に関する提出書類等について確認する" xr:uid="{861C11F1-5DD6-490C-8727-F633A34E370C}"/>
  </hyperlinks>
  <pageMargins left="1.1023622047244095" right="0.23622047244094491" top="0.59055118110236227" bottom="0.59055118110236227" header="0.51181102362204722" footer="0.51181102362204722"/>
  <pageSetup paperSize="9" scale="91" orientation="portrait" r:id="rId3"/>
  <headerFooter alignWithMargins="0">
    <oddFooter>&amp;R&amp;A</oddFooter>
  </headerFooter>
  <drawing r:id="rId4"/>
  <legacy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1FA6-D84B-43D9-A43D-21F9242B5D4D}">
  <sheetPr>
    <tabColor theme="9" tint="0.39997558519241921"/>
    <pageSetUpPr fitToPage="1"/>
  </sheetPr>
  <dimension ref="A1:T46"/>
  <sheetViews>
    <sheetView view="pageBreakPreview" zoomScale="70" zoomScaleNormal="93" zoomScaleSheetLayoutView="70" workbookViewId="0">
      <selection activeCell="A3" sqref="A3"/>
    </sheetView>
  </sheetViews>
  <sheetFormatPr defaultColWidth="8.625" defaultRowHeight="13.5"/>
  <cols>
    <col min="1" max="1" width="4.625" style="291" customWidth="1"/>
    <col min="2" max="2" width="2.375" style="291" customWidth="1"/>
    <col min="3" max="3" width="0.875" style="291" customWidth="1"/>
    <col min="4" max="4" width="8.625" style="291"/>
    <col min="5" max="5" width="7" style="291" customWidth="1"/>
    <col min="6" max="6" width="12.875" style="291" customWidth="1"/>
    <col min="7" max="7" width="3.625" style="291" customWidth="1"/>
    <col min="8" max="8" width="3.375" style="291" customWidth="1"/>
    <col min="9" max="9" width="6.125" style="291" customWidth="1"/>
    <col min="10" max="10" width="4.875" style="291" customWidth="1"/>
    <col min="11" max="11" width="4.375" style="291" customWidth="1"/>
    <col min="12" max="12" width="2.125" style="291" customWidth="1"/>
    <col min="13" max="13" width="3.125" style="291" customWidth="1"/>
    <col min="14" max="14" width="5.5" style="291" customWidth="1"/>
    <col min="15" max="15" width="7.125" style="291" customWidth="1"/>
    <col min="16" max="16" width="3.625" style="291" customWidth="1"/>
    <col min="17" max="17" width="4.625" style="291" customWidth="1"/>
    <col min="18" max="18" width="6.125" style="291" customWidth="1"/>
    <col min="19" max="19" width="1.5" style="291" customWidth="1"/>
    <col min="20" max="20" width="4" style="291" customWidth="1"/>
    <col min="21" max="21" width="10.625" style="291" customWidth="1"/>
    <col min="22" max="16384" width="8.625" style="291"/>
  </cols>
  <sheetData>
    <row r="1" spans="1:20" s="38" customFormat="1" ht="57.6" customHeight="1">
      <c r="A1" s="1098"/>
      <c r="B1" s="1099"/>
      <c r="C1" s="1099"/>
      <c r="D1" s="1099"/>
      <c r="E1" s="1099"/>
      <c r="F1" s="1099"/>
      <c r="G1" s="1099"/>
      <c r="H1" s="1099"/>
      <c r="I1" s="1099"/>
      <c r="J1" s="1099"/>
      <c r="K1" s="1099"/>
      <c r="L1" s="1099"/>
      <c r="M1" s="1099"/>
      <c r="N1" s="1099"/>
      <c r="O1" s="1099"/>
      <c r="P1" s="1099"/>
      <c r="Q1" s="1099"/>
      <c r="R1" s="1099"/>
      <c r="S1" s="1099"/>
      <c r="T1" s="1099"/>
    </row>
    <row r="2" spans="1:20">
      <c r="A2" s="291" t="s">
        <v>242</v>
      </c>
    </row>
    <row r="4" spans="1:20" ht="20.100000000000001" customHeight="1">
      <c r="B4" s="1131" t="s">
        <v>243</v>
      </c>
      <c r="C4" s="1131"/>
      <c r="D4" s="1131"/>
      <c r="E4" s="1132" t="str">
        <f>IF(基本情報入力!$J$6="","",基本情報入力!$J$6)</f>
        <v/>
      </c>
      <c r="F4" s="1132"/>
      <c r="G4" s="1132"/>
      <c r="H4" s="1132"/>
      <c r="I4" s="1132"/>
      <c r="J4" s="292" t="s">
        <v>244</v>
      </c>
    </row>
    <row r="5" spans="1:20" ht="20.100000000000001" customHeight="1">
      <c r="B5" s="1133" t="s">
        <v>245</v>
      </c>
      <c r="C5" s="1133"/>
      <c r="D5" s="1133"/>
      <c r="E5" s="1133"/>
      <c r="F5" s="1133"/>
      <c r="G5" s="1120"/>
      <c r="H5" s="1120"/>
      <c r="I5" s="1120"/>
      <c r="J5" s="1121" t="str">
        <f>IF(基本情報入力!$J$4="","",基本情報入力!$J$4)</f>
        <v/>
      </c>
      <c r="K5" s="1121"/>
      <c r="L5" s="1121"/>
      <c r="M5" s="1121"/>
      <c r="N5" s="1121"/>
      <c r="O5" s="1121"/>
      <c r="P5" s="1121"/>
      <c r="Q5" s="1121"/>
      <c r="R5" s="1121"/>
      <c r="S5" s="1121"/>
      <c r="T5" s="1121"/>
    </row>
    <row r="6" spans="1:20" ht="3.95" customHeight="1"/>
    <row r="7" spans="1:20" ht="20.100000000000001" customHeight="1">
      <c r="B7" s="1134" t="s">
        <v>246</v>
      </c>
      <c r="C7" s="1135"/>
      <c r="D7" s="1135"/>
      <c r="E7" s="1135"/>
      <c r="F7" s="1135"/>
      <c r="G7" s="1136"/>
      <c r="H7" s="1136"/>
      <c r="I7" s="1136"/>
      <c r="J7" s="1136"/>
      <c r="K7" s="1137"/>
      <c r="M7" s="1117" t="s">
        <v>247</v>
      </c>
      <c r="N7" s="1118"/>
      <c r="O7" s="1119" t="str">
        <f>IF(基本情報入力!$J$8="","",基本情報入力!$J$8)</f>
        <v/>
      </c>
      <c r="P7" s="1119"/>
      <c r="Q7" s="1119"/>
      <c r="R7" s="293" t="s">
        <v>248</v>
      </c>
      <c r="S7" s="294"/>
    </row>
    <row r="8" spans="1:20" ht="3" customHeight="1"/>
    <row r="9" spans="1:20" ht="18.95" customHeight="1">
      <c r="F9" s="400" t="s">
        <v>249</v>
      </c>
    </row>
    <row r="10" spans="1:20" ht="18.95" customHeight="1">
      <c r="G10" s="1097" t="str">
        <f>IF(OR(基本情報入力!$J$9=リスト!$D$4,基本情報入力!J10=""),"",IF(基本情報入力!$J$9=リスト!$D$5,基本情報入力!$J$10,""))</f>
        <v/>
      </c>
      <c r="H10" s="1097"/>
      <c r="I10" s="1097"/>
      <c r="J10" s="1097"/>
      <c r="K10" s="1097"/>
      <c r="L10" s="1097"/>
      <c r="M10" s="1097"/>
      <c r="N10" s="1097"/>
      <c r="O10" s="1097"/>
      <c r="P10" s="1097"/>
      <c r="Q10" s="1097"/>
      <c r="R10" s="1097"/>
    </row>
    <row r="11" spans="1:20" ht="18.95" customHeight="1">
      <c r="G11" s="291" t="str">
        <f>IF(OR(基本情報入力!$J$9=リスト!$D$4,基本情報入力!$J$10=""),"",IF(基本情報入力!$J$9=リスト!$D$5,"代表者",""))</f>
        <v/>
      </c>
    </row>
    <row r="12" spans="1:20" ht="23.1" customHeight="1">
      <c r="F12" s="291" t="s">
        <v>250</v>
      </c>
      <c r="G12" s="1123" t="str">
        <f>IF(基本情報入力!$J$12="","",基本情報入力!$J$12)</f>
        <v/>
      </c>
      <c r="H12" s="1123"/>
      <c r="I12" s="1123"/>
      <c r="J12" s="1123"/>
      <c r="K12" s="1123"/>
      <c r="L12" s="1123"/>
      <c r="M12" s="1123"/>
      <c r="N12" s="1123"/>
      <c r="O12" s="1123"/>
      <c r="P12" s="1123"/>
      <c r="Q12" s="1123"/>
      <c r="R12" s="1123"/>
    </row>
    <row r="13" spans="1:20" ht="3" customHeight="1">
      <c r="G13" s="399"/>
      <c r="H13" s="399"/>
      <c r="I13" s="399"/>
      <c r="J13" s="399"/>
      <c r="K13" s="399"/>
      <c r="L13" s="399"/>
      <c r="M13" s="399"/>
      <c r="N13" s="399"/>
      <c r="O13" s="399"/>
      <c r="P13" s="399"/>
      <c r="Q13" s="399"/>
      <c r="R13" s="399"/>
    </row>
    <row r="14" spans="1:20" ht="23.1" customHeight="1">
      <c r="F14" s="295" t="s">
        <v>251</v>
      </c>
      <c r="G14" s="1121" t="str">
        <f>IF(基本情報入力!$J$13="","",基本情報入力!$J$13)</f>
        <v/>
      </c>
      <c r="H14" s="1121"/>
      <c r="I14" s="1121"/>
      <c r="J14" s="1121"/>
      <c r="K14" s="1121"/>
      <c r="L14" s="1121"/>
      <c r="M14" s="1121"/>
      <c r="N14" s="1121"/>
      <c r="O14" s="1121"/>
      <c r="P14" s="1121"/>
      <c r="Q14" s="1121"/>
      <c r="R14" s="1121"/>
    </row>
    <row r="15" spans="1:20" ht="5.0999999999999996" customHeight="1"/>
    <row r="16" spans="1:20" ht="18" customHeight="1">
      <c r="F16" s="296" t="s">
        <v>252</v>
      </c>
      <c r="G16" s="297"/>
      <c r="H16" s="297"/>
      <c r="I16" s="297"/>
      <c r="J16" s="297"/>
      <c r="K16" s="1124"/>
      <c r="L16" s="1124"/>
      <c r="M16" s="1124"/>
      <c r="N16" s="1124"/>
      <c r="O16" s="1124"/>
      <c r="P16" s="1124"/>
      <c r="Q16" s="1124"/>
      <c r="R16" s="1125"/>
    </row>
    <row r="17" spans="2:20" ht="3.95" customHeight="1"/>
    <row r="18" spans="2:20" ht="18" customHeight="1">
      <c r="F18" s="296" t="s">
        <v>253</v>
      </c>
      <c r="G18" s="296"/>
      <c r="H18" s="297"/>
      <c r="I18" s="297"/>
      <c r="J18" s="297"/>
      <c r="K18" s="1126"/>
      <c r="L18" s="1126"/>
      <c r="M18" s="1126"/>
      <c r="N18" s="1126"/>
      <c r="O18" s="1126"/>
      <c r="P18" s="1126"/>
      <c r="Q18" s="1126"/>
      <c r="R18" s="1127"/>
    </row>
    <row r="19" spans="2:20" ht="3.95" customHeight="1"/>
    <row r="20" spans="2:20" ht="18" customHeight="1">
      <c r="F20" s="296" t="s">
        <v>254</v>
      </c>
      <c r="G20" s="297"/>
      <c r="H20" s="297"/>
      <c r="I20" s="297"/>
      <c r="J20" s="297"/>
      <c r="K20" s="1128"/>
      <c r="L20" s="1128"/>
      <c r="M20" s="1128"/>
      <c r="N20" s="1128"/>
      <c r="O20" s="1128"/>
      <c r="P20" s="1128"/>
      <c r="Q20" s="1128"/>
      <c r="R20" s="298" t="s">
        <v>248</v>
      </c>
      <c r="S20" s="294"/>
    </row>
    <row r="21" spans="2:20" ht="3" customHeight="1"/>
    <row r="22" spans="2:20" ht="30" customHeight="1">
      <c r="D22" s="1129" t="s">
        <v>255</v>
      </c>
      <c r="E22" s="1130"/>
      <c r="F22" s="1130"/>
      <c r="G22" s="1130"/>
      <c r="H22" s="1130"/>
      <c r="I22" s="1130"/>
      <c r="J22" s="1130"/>
      <c r="K22" s="1130"/>
      <c r="L22" s="1130"/>
      <c r="M22" s="1130"/>
      <c r="N22" s="1130"/>
      <c r="O22" s="1130"/>
      <c r="P22" s="1130"/>
      <c r="Q22" s="1130"/>
      <c r="R22" s="1130"/>
      <c r="S22" s="299"/>
    </row>
    <row r="23" spans="2:20" ht="2.1" customHeight="1"/>
    <row r="24" spans="2:20" ht="375" customHeight="1">
      <c r="T24" s="300" t="s">
        <v>256</v>
      </c>
    </row>
    <row r="25" spans="2:20" ht="18" customHeight="1">
      <c r="B25" s="291" t="s">
        <v>257</v>
      </c>
    </row>
    <row r="26" spans="2:20" ht="6.95" customHeight="1"/>
    <row r="27" spans="2:20" ht="18" customHeight="1">
      <c r="B27" s="301"/>
      <c r="D27" s="291" t="s">
        <v>258</v>
      </c>
    </row>
    <row r="28" spans="2:20" ht="6.75" customHeight="1"/>
    <row r="29" spans="2:20" ht="18" customHeight="1">
      <c r="B29" s="301"/>
      <c r="D29" s="291" t="s">
        <v>259</v>
      </c>
    </row>
    <row r="30" spans="2:20">
      <c r="F30" s="302" t="s">
        <v>260</v>
      </c>
      <c r="G30" s="303"/>
      <c r="I30" s="1112" t="s">
        <v>261</v>
      </c>
      <c r="J30" s="1113"/>
    </row>
    <row r="31" spans="2:20" ht="33" customHeight="1">
      <c r="F31" s="304"/>
      <c r="G31" s="305" t="s">
        <v>262</v>
      </c>
      <c r="H31" s="294" t="s">
        <v>263</v>
      </c>
      <c r="I31" s="1114"/>
      <c r="J31" s="1115"/>
      <c r="K31" s="306" t="s">
        <v>248</v>
      </c>
      <c r="L31" s="1116" t="s">
        <v>264</v>
      </c>
      <c r="M31" s="1107"/>
      <c r="N31" s="1114" t="str">
        <f>IF(F31="","",ROUNDDOWN(F31*I31,0))</f>
        <v/>
      </c>
      <c r="O31" s="1115"/>
      <c r="P31" s="306" t="s">
        <v>248</v>
      </c>
    </row>
    <row r="32" spans="2:20" ht="6.75" customHeight="1">
      <c r="G32" s="307"/>
      <c r="H32" s="294"/>
      <c r="K32" s="307"/>
      <c r="L32" s="294"/>
      <c r="P32" s="307"/>
    </row>
    <row r="33" spans="2:18" ht="18" customHeight="1">
      <c r="B33" s="301"/>
      <c r="D33" s="291" t="s">
        <v>265</v>
      </c>
    </row>
    <row r="34" spans="2:18">
      <c r="F34" s="308" t="s">
        <v>247</v>
      </c>
      <c r="I34" s="308" t="s">
        <v>266</v>
      </c>
      <c r="K34" s="1112" t="s">
        <v>267</v>
      </c>
      <c r="L34" s="1112"/>
    </row>
    <row r="35" spans="2:18">
      <c r="F35" s="1100"/>
      <c r="G35" s="1106" t="s">
        <v>248</v>
      </c>
      <c r="H35" s="1116" t="s">
        <v>263</v>
      </c>
      <c r="I35" s="309"/>
      <c r="J35" s="1122" t="s">
        <v>263</v>
      </c>
      <c r="K35" s="310"/>
      <c r="L35" s="305" t="s">
        <v>268</v>
      </c>
      <c r="M35" s="1122" t="s">
        <v>264</v>
      </c>
      <c r="N35" s="1100" t="str">
        <f>IF(F35="","",ROUNDDOWN(F35*I35/1000*K35/70,0))</f>
        <v/>
      </c>
      <c r="O35" s="1101"/>
      <c r="P35" s="1106" t="s">
        <v>248</v>
      </c>
    </row>
    <row r="36" spans="2:18" ht="3" customHeight="1">
      <c r="F36" s="1102"/>
      <c r="G36" s="1107"/>
      <c r="H36" s="1116"/>
      <c r="I36" s="311"/>
      <c r="J36" s="1122"/>
      <c r="K36" s="312"/>
      <c r="L36" s="312"/>
      <c r="M36" s="1122"/>
      <c r="N36" s="1102"/>
      <c r="O36" s="1103"/>
      <c r="P36" s="1107"/>
    </row>
    <row r="37" spans="2:18">
      <c r="F37" s="1104"/>
      <c r="G37" s="1108"/>
      <c r="H37" s="1116"/>
      <c r="I37" s="313">
        <v>1000</v>
      </c>
      <c r="J37" s="1122"/>
      <c r="K37" s="291">
        <v>70</v>
      </c>
      <c r="L37" s="291" t="s">
        <v>268</v>
      </c>
      <c r="M37" s="1122"/>
      <c r="N37" s="1104"/>
      <c r="O37" s="1105"/>
      <c r="P37" s="1108"/>
    </row>
    <row r="38" spans="2:18">
      <c r="F38" s="291" t="s">
        <v>269</v>
      </c>
    </row>
    <row r="39" spans="2:18" ht="18" customHeight="1">
      <c r="B39" s="301" t="s">
        <v>270</v>
      </c>
      <c r="D39" s="291" t="s">
        <v>271</v>
      </c>
    </row>
    <row r="40" spans="2:18" ht="27.95" customHeight="1">
      <c r="E40" s="1109" t="s">
        <v>272</v>
      </c>
      <c r="F40" s="1110"/>
      <c r="G40" s="1110"/>
      <c r="H40" s="1110"/>
      <c r="I40" s="1110"/>
      <c r="J40" s="1110"/>
      <c r="K40" s="1110"/>
      <c r="L40" s="1110"/>
      <c r="M40" s="1110"/>
      <c r="N40" s="1110"/>
      <c r="O40" s="1110"/>
      <c r="P40" s="1110"/>
      <c r="Q40" s="1110"/>
      <c r="R40" s="1111"/>
    </row>
    <row r="42" spans="2:18">
      <c r="D42" s="291" t="s">
        <v>273</v>
      </c>
    </row>
    <row r="43" spans="2:18" ht="20.100000000000001" customHeight="1">
      <c r="D43" s="291" t="s">
        <v>274</v>
      </c>
    </row>
    <row r="44" spans="2:18" ht="20.100000000000001" customHeight="1">
      <c r="D44" s="1095" t="s">
        <v>275</v>
      </c>
      <c r="E44" s="1096"/>
      <c r="F44" s="1096"/>
      <c r="G44" s="1096"/>
      <c r="H44" s="1096"/>
      <c r="I44" s="1096"/>
      <c r="J44" s="1096"/>
      <c r="K44" s="1096"/>
      <c r="L44" s="1096"/>
      <c r="M44" s="1096"/>
      <c r="N44" s="1096"/>
      <c r="O44" s="291" t="s">
        <v>276</v>
      </c>
    </row>
    <row r="45" spans="2:18" ht="20.100000000000001" customHeight="1">
      <c r="D45" s="1096" t="s">
        <v>277</v>
      </c>
      <c r="E45" s="1096"/>
      <c r="F45" s="1096"/>
      <c r="G45" s="1096"/>
      <c r="H45" s="1096"/>
      <c r="I45" s="1096"/>
      <c r="J45" s="1096"/>
      <c r="K45" s="1096"/>
      <c r="L45" s="1096"/>
      <c r="M45" s="1096"/>
      <c r="N45" s="1096"/>
      <c r="O45" s="291" t="s">
        <v>276</v>
      </c>
    </row>
    <row r="46" spans="2:18" ht="19.5" customHeight="1">
      <c r="D46" s="1095" t="s">
        <v>278</v>
      </c>
      <c r="E46" s="1096"/>
      <c r="F46" s="1096"/>
      <c r="G46" s="1096"/>
      <c r="H46" s="1096"/>
      <c r="I46" s="1096"/>
      <c r="J46" s="1096"/>
      <c r="K46" s="1096"/>
      <c r="L46" s="1096"/>
      <c r="M46" s="1096"/>
      <c r="N46" s="1096"/>
      <c r="O46" s="291" t="s">
        <v>276</v>
      </c>
    </row>
  </sheetData>
  <mergeCells count="34">
    <mergeCell ref="B4:D4"/>
    <mergeCell ref="E4:I4"/>
    <mergeCell ref="B5:F5"/>
    <mergeCell ref="B7:F7"/>
    <mergeCell ref="G7:K7"/>
    <mergeCell ref="M7:N7"/>
    <mergeCell ref="O7:Q7"/>
    <mergeCell ref="G5:I5"/>
    <mergeCell ref="J5:T5"/>
    <mergeCell ref="H35:H37"/>
    <mergeCell ref="J35:J37"/>
    <mergeCell ref="M35:M37"/>
    <mergeCell ref="G12:R12"/>
    <mergeCell ref="G14:R14"/>
    <mergeCell ref="K16:R16"/>
    <mergeCell ref="K18:R18"/>
    <mergeCell ref="K20:Q20"/>
    <mergeCell ref="D22:R22"/>
    <mergeCell ref="D46:N46"/>
    <mergeCell ref="G10:R10"/>
    <mergeCell ref="A1:T1"/>
    <mergeCell ref="N35:O37"/>
    <mergeCell ref="P35:P37"/>
    <mergeCell ref="E40:F40"/>
    <mergeCell ref="G40:R40"/>
    <mergeCell ref="D44:N44"/>
    <mergeCell ref="D45:N45"/>
    <mergeCell ref="I30:J30"/>
    <mergeCell ref="I31:J31"/>
    <mergeCell ref="L31:M31"/>
    <mergeCell ref="N31:O31"/>
    <mergeCell ref="K34:L34"/>
    <mergeCell ref="F35:F37"/>
    <mergeCell ref="G35:G37"/>
  </mergeCells>
  <phoneticPr fontId="6"/>
  <dataValidations count="1">
    <dataValidation type="list" allowBlank="1" showInputMessage="1" showErrorMessage="1" sqref="B27 B29 B33 B39" xr:uid="{B3E47F5E-4187-49EB-9D9D-D33C1B0CC890}">
      <formula1>"レ, 　"</formula1>
    </dataValidation>
  </dataValidations>
  <pageMargins left="1.1200000000000001" right="0.43307086614173229" top="0.35433070866141736" bottom="0.35433070866141736" header="0.31496062992125984" footer="0.31496062992125984"/>
  <pageSetup paperSize="9" scale="78" orientation="portrait" blackAndWhite="1"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B420A20-F4C1-4D8E-A698-9AA49449A9E4}">
          <x14:formula1>
            <xm:f>リスト!$B$4:$B$7</xm:f>
          </x14:formula1>
          <xm:sqref>E4</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0FDD-D1D1-4F26-B4C5-DC40507AD57F}">
  <sheetPr>
    <tabColor theme="9" tint="0.39997558519241921"/>
    <pageSetUpPr fitToPage="1"/>
  </sheetPr>
  <dimension ref="A1:W51"/>
  <sheetViews>
    <sheetView view="pageBreakPreview" zoomScale="85" zoomScaleNormal="100" zoomScaleSheetLayoutView="85" workbookViewId="0">
      <selection activeCell="A3" sqref="A3"/>
    </sheetView>
  </sheetViews>
  <sheetFormatPr defaultRowHeight="13.5"/>
  <cols>
    <col min="1" max="11" width="8.625" style="254"/>
    <col min="12" max="12" width="3.375" style="254" customWidth="1"/>
    <col min="13" max="13" width="8.625" style="254"/>
    <col min="14" max="14" width="4.625" style="254" customWidth="1"/>
    <col min="15" max="267" width="8.625" style="254"/>
    <col min="268" max="268" width="3.375" style="254" customWidth="1"/>
    <col min="269" max="523" width="8.625" style="254"/>
    <col min="524" max="524" width="3.375" style="254" customWidth="1"/>
    <col min="525" max="779" width="8.625" style="254"/>
    <col min="780" max="780" width="3.375" style="254" customWidth="1"/>
    <col min="781" max="1035" width="8.625" style="254"/>
    <col min="1036" max="1036" width="3.375" style="254" customWidth="1"/>
    <col min="1037" max="1291" width="8.625" style="254"/>
    <col min="1292" max="1292" width="3.375" style="254" customWidth="1"/>
    <col min="1293" max="1547" width="8.625" style="254"/>
    <col min="1548" max="1548" width="3.375" style="254" customWidth="1"/>
    <col min="1549" max="1803" width="8.625" style="254"/>
    <col min="1804" max="1804" width="3.375" style="254" customWidth="1"/>
    <col min="1805" max="2059" width="8.625" style="254"/>
    <col min="2060" max="2060" width="3.375" style="254" customWidth="1"/>
    <col min="2061" max="2315" width="8.625" style="254"/>
    <col min="2316" max="2316" width="3.375" style="254" customWidth="1"/>
    <col min="2317" max="2571" width="8.625" style="254"/>
    <col min="2572" max="2572" width="3.375" style="254" customWidth="1"/>
    <col min="2573" max="2827" width="8.625" style="254"/>
    <col min="2828" max="2828" width="3.375" style="254" customWidth="1"/>
    <col min="2829" max="3083" width="8.625" style="254"/>
    <col min="3084" max="3084" width="3.375" style="254" customWidth="1"/>
    <col min="3085" max="3339" width="8.625" style="254"/>
    <col min="3340" max="3340" width="3.375" style="254" customWidth="1"/>
    <col min="3341" max="3595" width="8.625" style="254"/>
    <col min="3596" max="3596" width="3.375" style="254" customWidth="1"/>
    <col min="3597" max="3851" width="8.625" style="254"/>
    <col min="3852" max="3852" width="3.375" style="254" customWidth="1"/>
    <col min="3853" max="4107" width="8.625" style="254"/>
    <col min="4108" max="4108" width="3.375" style="254" customWidth="1"/>
    <col min="4109" max="4363" width="8.625" style="254"/>
    <col min="4364" max="4364" width="3.375" style="254" customWidth="1"/>
    <col min="4365" max="4619" width="8.625" style="254"/>
    <col min="4620" max="4620" width="3.375" style="254" customWidth="1"/>
    <col min="4621" max="4875" width="8.625" style="254"/>
    <col min="4876" max="4876" width="3.375" style="254" customWidth="1"/>
    <col min="4877" max="5131" width="8.625" style="254"/>
    <col min="5132" max="5132" width="3.375" style="254" customWidth="1"/>
    <col min="5133" max="5387" width="8.625" style="254"/>
    <col min="5388" max="5388" width="3.375" style="254" customWidth="1"/>
    <col min="5389" max="5643" width="8.625" style="254"/>
    <col min="5644" max="5644" width="3.375" style="254" customWidth="1"/>
    <col min="5645" max="5899" width="8.625" style="254"/>
    <col min="5900" max="5900" width="3.375" style="254" customWidth="1"/>
    <col min="5901" max="6155" width="8.625" style="254"/>
    <col min="6156" max="6156" width="3.375" style="254" customWidth="1"/>
    <col min="6157" max="6411" width="8.625" style="254"/>
    <col min="6412" max="6412" width="3.375" style="254" customWidth="1"/>
    <col min="6413" max="6667" width="8.625" style="254"/>
    <col min="6668" max="6668" width="3.375" style="254" customWidth="1"/>
    <col min="6669" max="6923" width="8.625" style="254"/>
    <col min="6924" max="6924" width="3.375" style="254" customWidth="1"/>
    <col min="6925" max="7179" width="8.625" style="254"/>
    <col min="7180" max="7180" width="3.375" style="254" customWidth="1"/>
    <col min="7181" max="7435" width="8.625" style="254"/>
    <col min="7436" max="7436" width="3.375" style="254" customWidth="1"/>
    <col min="7437" max="7691" width="8.625" style="254"/>
    <col min="7692" max="7692" width="3.375" style="254" customWidth="1"/>
    <col min="7693" max="7947" width="8.625" style="254"/>
    <col min="7948" max="7948" width="3.375" style="254" customWidth="1"/>
    <col min="7949" max="8203" width="8.625" style="254"/>
    <col min="8204" max="8204" width="3.375" style="254" customWidth="1"/>
    <col min="8205" max="8459" width="8.625" style="254"/>
    <col min="8460" max="8460" width="3.375" style="254" customWidth="1"/>
    <col min="8461" max="8715" width="8.625" style="254"/>
    <col min="8716" max="8716" width="3.375" style="254" customWidth="1"/>
    <col min="8717" max="8971" width="8.625" style="254"/>
    <col min="8972" max="8972" width="3.375" style="254" customWidth="1"/>
    <col min="8973" max="9227" width="8.625" style="254"/>
    <col min="9228" max="9228" width="3.375" style="254" customWidth="1"/>
    <col min="9229" max="9483" width="8.625" style="254"/>
    <col min="9484" max="9484" width="3.375" style="254" customWidth="1"/>
    <col min="9485" max="9739" width="8.625" style="254"/>
    <col min="9740" max="9740" width="3.375" style="254" customWidth="1"/>
    <col min="9741" max="9995" width="8.625" style="254"/>
    <col min="9996" max="9996" width="3.375" style="254" customWidth="1"/>
    <col min="9997" max="10251" width="8.625" style="254"/>
    <col min="10252" max="10252" width="3.375" style="254" customWidth="1"/>
    <col min="10253" max="10507" width="8.625" style="254"/>
    <col min="10508" max="10508" width="3.375" style="254" customWidth="1"/>
    <col min="10509" max="10763" width="8.625" style="254"/>
    <col min="10764" max="10764" width="3.375" style="254" customWidth="1"/>
    <col min="10765" max="11019" width="8.625" style="254"/>
    <col min="11020" max="11020" width="3.375" style="254" customWidth="1"/>
    <col min="11021" max="11275" width="8.625" style="254"/>
    <col min="11276" max="11276" width="3.375" style="254" customWidth="1"/>
    <col min="11277" max="11531" width="8.625" style="254"/>
    <col min="11532" max="11532" width="3.375" style="254" customWidth="1"/>
    <col min="11533" max="11787" width="8.625" style="254"/>
    <col min="11788" max="11788" width="3.375" style="254" customWidth="1"/>
    <col min="11789" max="12043" width="8.625" style="254"/>
    <col min="12044" max="12044" width="3.375" style="254" customWidth="1"/>
    <col min="12045" max="12299" width="8.625" style="254"/>
    <col min="12300" max="12300" width="3.375" style="254" customWidth="1"/>
    <col min="12301" max="12555" width="8.625" style="254"/>
    <col min="12556" max="12556" width="3.375" style="254" customWidth="1"/>
    <col min="12557" max="12811" width="8.625" style="254"/>
    <col min="12812" max="12812" width="3.375" style="254" customWidth="1"/>
    <col min="12813" max="13067" width="8.625" style="254"/>
    <col min="13068" max="13068" width="3.375" style="254" customWidth="1"/>
    <col min="13069" max="13323" width="8.625" style="254"/>
    <col min="13324" max="13324" width="3.375" style="254" customWidth="1"/>
    <col min="13325" max="13579" width="8.625" style="254"/>
    <col min="13580" max="13580" width="3.375" style="254" customWidth="1"/>
    <col min="13581" max="13835" width="8.625" style="254"/>
    <col min="13836" max="13836" width="3.375" style="254" customWidth="1"/>
    <col min="13837" max="14091" width="8.625" style="254"/>
    <col min="14092" max="14092" width="3.375" style="254" customWidth="1"/>
    <col min="14093" max="14347" width="8.625" style="254"/>
    <col min="14348" max="14348" width="3.375" style="254" customWidth="1"/>
    <col min="14349" max="14603" width="8.625" style="254"/>
    <col min="14604" max="14604" width="3.375" style="254" customWidth="1"/>
    <col min="14605" max="14859" width="8.625" style="254"/>
    <col min="14860" max="14860" width="3.375" style="254" customWidth="1"/>
    <col min="14861" max="15115" width="8.625" style="254"/>
    <col min="15116" max="15116" width="3.375" style="254" customWidth="1"/>
    <col min="15117" max="15371" width="8.625" style="254"/>
    <col min="15372" max="15372" width="3.375" style="254" customWidth="1"/>
    <col min="15373" max="15627" width="8.625" style="254"/>
    <col min="15628" max="15628" width="3.375" style="254" customWidth="1"/>
    <col min="15629" max="15883" width="8.625" style="254"/>
    <col min="15884" max="15884" width="3.375" style="254" customWidth="1"/>
    <col min="15885" max="16139" width="8.625" style="254"/>
    <col min="16140" max="16140" width="3.375" style="254" customWidth="1"/>
    <col min="16141" max="16384" width="8.625" style="254"/>
  </cols>
  <sheetData>
    <row r="1" spans="1:23" s="38" customFormat="1" ht="44.1" customHeight="1">
      <c r="A1" s="1179"/>
      <c r="B1" s="1180"/>
      <c r="C1" s="1180"/>
      <c r="D1" s="1180"/>
      <c r="E1" s="1180"/>
      <c r="F1" s="1180"/>
      <c r="G1" s="1180"/>
      <c r="H1" s="1180"/>
      <c r="I1" s="1180"/>
      <c r="J1" s="1180"/>
      <c r="K1" s="1180"/>
      <c r="L1" s="1180"/>
      <c r="M1" s="401"/>
      <c r="N1" s="251"/>
      <c r="O1" s="202" t="s">
        <v>95</v>
      </c>
      <c r="P1" s="251"/>
      <c r="Q1" s="251"/>
      <c r="R1" s="251"/>
      <c r="S1" s="251"/>
      <c r="T1" s="251"/>
      <c r="U1" s="251"/>
      <c r="V1" s="251"/>
      <c r="W1" s="251"/>
    </row>
    <row r="2" spans="1:23" ht="14.25">
      <c r="A2" s="290"/>
      <c r="C2" s="247"/>
      <c r="D2" s="247"/>
      <c r="E2" s="247"/>
      <c r="F2" s="247"/>
      <c r="G2" s="247"/>
      <c r="H2" s="247"/>
      <c r="I2" s="247"/>
      <c r="J2" s="247"/>
      <c r="K2" s="247"/>
    </row>
    <row r="3" spans="1:23" ht="14.25">
      <c r="A3" s="247"/>
      <c r="B3" s="290"/>
      <c r="C3" s="247"/>
      <c r="D3" s="247"/>
      <c r="E3" s="247"/>
      <c r="F3" s="247"/>
      <c r="G3" s="247"/>
      <c r="I3" s="1181" t="s">
        <v>204</v>
      </c>
      <c r="J3" s="1181"/>
      <c r="K3" s="1181"/>
    </row>
    <row r="4" spans="1:23" ht="15.95" customHeight="1">
      <c r="A4" s="1182" t="str">
        <f>IF(基本情報入力!$J$6="","",基本情報入力!$J$6)</f>
        <v/>
      </c>
      <c r="B4" s="1182"/>
      <c r="C4" s="1182"/>
      <c r="D4" s="38" t="s">
        <v>96</v>
      </c>
      <c r="F4" s="247"/>
      <c r="G4" s="247"/>
      <c r="H4" s="247"/>
      <c r="I4" s="247"/>
      <c r="K4" s="247"/>
    </row>
    <row r="5" spans="1:23" ht="15.95" customHeight="1">
      <c r="A5" s="247"/>
      <c r="B5" s="247"/>
      <c r="C5" s="247"/>
      <c r="D5" s="247"/>
      <c r="E5" s="247"/>
      <c r="F5" s="247"/>
      <c r="G5" s="906" t="str">
        <f>IF(OR(基本情報入力!$J$9=リスト!$D$4,基本情報入力!J10=""),"",IF(基本情報入力!$J$9=リスト!$D$5,基本情報入力!$J$10,""))</f>
        <v/>
      </c>
      <c r="H5" s="906"/>
      <c r="I5" s="906"/>
      <c r="J5" s="906"/>
      <c r="K5" s="906"/>
    </row>
    <row r="6" spans="1:23" ht="15.95" customHeight="1">
      <c r="A6" s="247"/>
      <c r="B6" s="247"/>
      <c r="C6" s="247"/>
      <c r="D6" s="247"/>
      <c r="E6" s="247"/>
      <c r="F6" s="247"/>
      <c r="G6" s="38"/>
      <c r="H6" s="38" t="str">
        <f>IF(OR(基本情報入力!$J$9=リスト!$D$4,基本情報入力!$J$10=""),"",IF(基本情報入力!$J$9=リスト!$D$5,"代表者",""))</f>
        <v/>
      </c>
      <c r="I6" s="38"/>
      <c r="J6" s="38"/>
      <c r="K6" s="38"/>
    </row>
    <row r="7" spans="1:23" ht="15.95" customHeight="1">
      <c r="A7" s="247"/>
      <c r="B7" s="247"/>
      <c r="C7" s="247"/>
      <c r="D7" s="247"/>
      <c r="E7" s="247"/>
      <c r="F7" s="247"/>
      <c r="G7" s="85" t="s">
        <v>279</v>
      </c>
      <c r="H7" s="761" t="str">
        <f>IF(基本情報入力!$J$12="","",基本情報入力!$J$12)</f>
        <v/>
      </c>
      <c r="I7" s="761"/>
      <c r="J7" s="761"/>
      <c r="K7" s="761"/>
    </row>
    <row r="8" spans="1:23" ht="15.95" customHeight="1">
      <c r="A8" s="247"/>
      <c r="B8" s="247"/>
      <c r="C8" s="247"/>
      <c r="D8" s="247"/>
      <c r="E8" s="247"/>
      <c r="F8" s="247"/>
      <c r="G8" s="85"/>
      <c r="H8" s="761" t="str">
        <f>IF(基本情報入力!$J$13="","",基本情報入力!$J$13)</f>
        <v/>
      </c>
      <c r="I8" s="761"/>
      <c r="J8" s="761"/>
      <c r="K8" s="761"/>
    </row>
    <row r="9" spans="1:23" ht="15.95" customHeight="1">
      <c r="A9" s="247"/>
      <c r="B9" s="247"/>
      <c r="C9" s="247"/>
      <c r="D9" s="247"/>
      <c r="E9" s="247"/>
      <c r="F9" s="247"/>
      <c r="G9" s="85"/>
      <c r="H9" s="761" t="str">
        <f>IF(基本情報入力!$J$14="","",基本情報入力!$J$14)</f>
        <v/>
      </c>
      <c r="I9" s="761"/>
      <c r="J9" s="761"/>
      <c r="K9" s="761"/>
    </row>
    <row r="10" spans="1:23" ht="15.95" customHeight="1">
      <c r="A10" s="247"/>
      <c r="B10" s="247"/>
      <c r="C10" s="247"/>
      <c r="D10" s="247"/>
      <c r="E10" s="247"/>
      <c r="F10" s="247"/>
      <c r="G10" s="85"/>
      <c r="H10" s="85"/>
      <c r="I10" s="51"/>
      <c r="J10" s="51"/>
      <c r="K10" s="51"/>
    </row>
    <row r="11" spans="1:23" ht="12.95" customHeight="1">
      <c r="A11" s="247"/>
      <c r="B11" s="1159" t="s">
        <v>280</v>
      </c>
      <c r="C11" s="1159"/>
      <c r="D11" s="1159"/>
      <c r="E11" s="1159"/>
      <c r="F11" s="1159"/>
      <c r="G11" s="1159"/>
      <c r="H11" s="1159"/>
      <c r="I11" s="1159"/>
      <c r="J11" s="1159"/>
      <c r="K11" s="247"/>
    </row>
    <row r="12" spans="1:23" ht="12.95" customHeight="1">
      <c r="A12" s="247"/>
      <c r="B12" s="1159"/>
      <c r="C12" s="1159"/>
      <c r="D12" s="1159"/>
      <c r="E12" s="1159"/>
      <c r="F12" s="1159"/>
      <c r="G12" s="1159"/>
      <c r="H12" s="1159"/>
      <c r="I12" s="1159"/>
      <c r="J12" s="1159"/>
      <c r="K12" s="247"/>
    </row>
    <row r="13" spans="1:23" ht="15.75" customHeight="1">
      <c r="A13" s="247"/>
      <c r="B13" s="1160" t="s">
        <v>281</v>
      </c>
      <c r="C13" s="1160"/>
      <c r="D13" s="1160"/>
      <c r="E13" s="1160"/>
      <c r="F13" s="1160"/>
      <c r="G13" s="1160"/>
      <c r="H13" s="1160"/>
      <c r="I13" s="1160"/>
      <c r="J13" s="1160"/>
      <c r="K13" s="247"/>
    </row>
    <row r="14" spans="1:23" ht="15.75" customHeight="1">
      <c r="A14" s="247"/>
      <c r="B14" s="1160"/>
      <c r="C14" s="1160"/>
      <c r="D14" s="1160"/>
      <c r="E14" s="1160"/>
      <c r="F14" s="1160"/>
      <c r="G14" s="1160"/>
      <c r="H14" s="1160"/>
      <c r="I14" s="1160"/>
      <c r="J14" s="1160"/>
      <c r="K14" s="247"/>
    </row>
    <row r="15" spans="1:23" ht="15.75" customHeight="1">
      <c r="A15" s="247"/>
      <c r="B15" s="1160" t="s">
        <v>282</v>
      </c>
      <c r="C15" s="1160"/>
      <c r="D15" s="1160"/>
      <c r="E15" s="1160"/>
      <c r="F15" s="1160"/>
      <c r="G15" s="1160"/>
      <c r="H15" s="1160"/>
      <c r="I15" s="1160"/>
      <c r="J15" s="1160"/>
      <c r="K15" s="247"/>
    </row>
    <row r="16" spans="1:23" ht="15.75" customHeight="1">
      <c r="A16" s="247"/>
      <c r="B16" s="1160"/>
      <c r="C16" s="1160"/>
      <c r="D16" s="1160"/>
      <c r="E16" s="1160"/>
      <c r="F16" s="1160"/>
      <c r="G16" s="1160"/>
      <c r="H16" s="1160"/>
      <c r="I16" s="1160"/>
      <c r="J16" s="1160"/>
      <c r="K16" s="247"/>
    </row>
    <row r="17" spans="1:11" ht="14.25" thickBot="1">
      <c r="A17" s="247"/>
      <c r="B17" s="247"/>
      <c r="C17" s="247"/>
      <c r="D17" s="247"/>
      <c r="E17" s="247"/>
      <c r="F17" s="247"/>
      <c r="G17" s="247"/>
      <c r="H17" s="247"/>
      <c r="I17" s="247"/>
      <c r="J17" s="247"/>
      <c r="K17" s="247"/>
    </row>
    <row r="18" spans="1:11" ht="13.5" customHeight="1">
      <c r="A18" s="1161" t="s">
        <v>53</v>
      </c>
      <c r="B18" s="1162"/>
      <c r="C18" s="1163"/>
      <c r="D18" s="1170" t="str">
        <f>IF(基本情報入力!$J$4="","",基本情報入力!$J$4)</f>
        <v/>
      </c>
      <c r="E18" s="1171"/>
      <c r="F18" s="1171"/>
      <c r="G18" s="1171"/>
      <c r="H18" s="1171"/>
      <c r="I18" s="1171"/>
      <c r="J18" s="1171"/>
      <c r="K18" s="1172"/>
    </row>
    <row r="19" spans="1:11" ht="13.5" customHeight="1">
      <c r="A19" s="1164"/>
      <c r="B19" s="1165"/>
      <c r="C19" s="1166"/>
      <c r="D19" s="1173"/>
      <c r="E19" s="1174"/>
      <c r="F19" s="1174"/>
      <c r="G19" s="1174"/>
      <c r="H19" s="1174"/>
      <c r="I19" s="1174"/>
      <c r="J19" s="1174"/>
      <c r="K19" s="1175"/>
    </row>
    <row r="20" spans="1:11" ht="13.5" customHeight="1">
      <c r="A20" s="1167"/>
      <c r="B20" s="1168"/>
      <c r="C20" s="1169"/>
      <c r="D20" s="1176"/>
      <c r="E20" s="1177"/>
      <c r="F20" s="1177"/>
      <c r="G20" s="1177"/>
      <c r="H20" s="1177"/>
      <c r="I20" s="1177"/>
      <c r="J20" s="1177"/>
      <c r="K20" s="1178"/>
    </row>
    <row r="21" spans="1:11" ht="24.95" customHeight="1">
      <c r="A21" s="1146" t="s">
        <v>283</v>
      </c>
      <c r="B21" s="1147"/>
      <c r="C21" s="1148"/>
      <c r="D21" s="1149" t="str">
        <f>IF(基本情報入力!$J$7="","　　年　　月　　日",基本情報入力!$J$7)</f>
        <v>　　年　　月　　日</v>
      </c>
      <c r="E21" s="1150"/>
      <c r="F21" s="1150"/>
      <c r="G21" s="1150"/>
      <c r="H21" s="1150"/>
      <c r="I21" s="1150"/>
      <c r="J21" s="1150"/>
      <c r="K21" s="1151"/>
    </row>
    <row r="22" spans="1:11" ht="24.95" customHeight="1">
      <c r="A22" s="1146" t="s">
        <v>60</v>
      </c>
      <c r="B22" s="1152"/>
      <c r="C22" s="1153"/>
      <c r="D22" s="1154" t="str">
        <f>IF(基本情報入力!$J$8="","",基本情報入力!$J$8)</f>
        <v/>
      </c>
      <c r="E22" s="1155"/>
      <c r="F22" s="1155"/>
      <c r="G22" s="1155"/>
      <c r="H22" s="1155"/>
      <c r="I22" s="1155"/>
      <c r="J22" s="1155"/>
      <c r="K22" s="1156"/>
    </row>
    <row r="23" spans="1:11" ht="24.95" customHeight="1">
      <c r="A23" s="1146" t="s">
        <v>284</v>
      </c>
      <c r="B23" s="1152"/>
      <c r="C23" s="1153"/>
      <c r="D23" s="1157"/>
      <c r="E23" s="1152"/>
      <c r="F23" s="1152"/>
      <c r="G23" s="1152"/>
      <c r="H23" s="1152"/>
      <c r="I23" s="1152"/>
      <c r="J23" s="1152"/>
      <c r="K23" s="1158"/>
    </row>
    <row r="24" spans="1:11" ht="24.75" customHeight="1">
      <c r="A24" s="256" t="s">
        <v>285</v>
      </c>
      <c r="B24" s="247"/>
      <c r="C24" s="247"/>
      <c r="D24" s="247"/>
      <c r="E24" s="247"/>
      <c r="F24" s="247"/>
      <c r="G24" s="247"/>
      <c r="H24" s="247"/>
      <c r="I24" s="247"/>
      <c r="J24" s="247"/>
      <c r="K24" s="257"/>
    </row>
    <row r="25" spans="1:11" ht="53.45" customHeight="1">
      <c r="A25" s="1139"/>
      <c r="B25" s="1140"/>
      <c r="C25" s="1140"/>
      <c r="D25" s="1140"/>
      <c r="E25" s="1140"/>
      <c r="F25" s="1140"/>
      <c r="G25" s="1140"/>
      <c r="H25" s="1140"/>
      <c r="I25" s="1140"/>
      <c r="J25" s="1140"/>
      <c r="K25" s="1141"/>
    </row>
    <row r="26" spans="1:11" ht="9.6" customHeight="1">
      <c r="A26" s="258"/>
      <c r="B26" s="259"/>
      <c r="C26" s="259"/>
      <c r="D26" s="259"/>
      <c r="E26" s="259"/>
      <c r="F26" s="259"/>
      <c r="G26" s="259"/>
      <c r="H26" s="259"/>
      <c r="I26" s="259"/>
      <c r="J26" s="259"/>
      <c r="K26" s="260"/>
    </row>
    <row r="27" spans="1:11" ht="15" customHeight="1">
      <c r="A27" s="249" t="s">
        <v>286</v>
      </c>
      <c r="B27" s="1142" t="s">
        <v>287</v>
      </c>
      <c r="C27" s="1142"/>
      <c r="D27" s="1142"/>
      <c r="E27" s="1142"/>
      <c r="F27" s="1142"/>
      <c r="G27" s="1142"/>
      <c r="H27" s="1142"/>
      <c r="I27" s="1142"/>
      <c r="J27" s="1142"/>
      <c r="K27" s="260"/>
    </row>
    <row r="28" spans="1:11">
      <c r="A28" s="250"/>
      <c r="B28" s="1142"/>
      <c r="C28" s="1142"/>
      <c r="D28" s="1142"/>
      <c r="E28" s="1142"/>
      <c r="F28" s="1142"/>
      <c r="G28" s="1142"/>
      <c r="H28" s="1142"/>
      <c r="I28" s="1142"/>
      <c r="J28" s="1142"/>
      <c r="K28" s="260"/>
    </row>
    <row r="29" spans="1:11">
      <c r="A29" s="250"/>
      <c r="B29" s="1142"/>
      <c r="C29" s="1142"/>
      <c r="D29" s="1142"/>
      <c r="E29" s="1142"/>
      <c r="F29" s="1142"/>
      <c r="G29" s="1142"/>
      <c r="H29" s="1142"/>
      <c r="I29" s="1142"/>
      <c r="J29" s="1142"/>
      <c r="K29" s="260"/>
    </row>
    <row r="30" spans="1:11" ht="20.45" customHeight="1">
      <c r="A30" s="249" t="s">
        <v>286</v>
      </c>
      <c r="B30" s="1143" t="s">
        <v>288</v>
      </c>
      <c r="C30" s="1143"/>
      <c r="D30" s="1143"/>
      <c r="E30" s="1143"/>
      <c r="F30" s="1143"/>
      <c r="G30" s="1143"/>
      <c r="H30" s="1143"/>
      <c r="I30" s="1143"/>
      <c r="J30" s="1143"/>
      <c r="K30" s="260"/>
    </row>
    <row r="31" spans="1:11" ht="20.45" customHeight="1">
      <c r="A31" s="250"/>
      <c r="B31" s="1143"/>
      <c r="C31" s="1143"/>
      <c r="D31" s="1143"/>
      <c r="E31" s="1143"/>
      <c r="F31" s="1143"/>
      <c r="G31" s="1143"/>
      <c r="H31" s="1143"/>
      <c r="I31" s="1143"/>
      <c r="J31" s="1143"/>
      <c r="K31" s="260"/>
    </row>
    <row r="32" spans="1:11" ht="20.45" customHeight="1">
      <c r="A32" s="250"/>
      <c r="B32" s="1143"/>
      <c r="C32" s="1143"/>
      <c r="D32" s="1143"/>
      <c r="E32" s="1143"/>
      <c r="F32" s="1143"/>
      <c r="G32" s="1143"/>
      <c r="H32" s="1143"/>
      <c r="I32" s="1143"/>
      <c r="J32" s="1143"/>
      <c r="K32" s="260"/>
    </row>
    <row r="33" spans="1:15" ht="18.95" customHeight="1">
      <c r="A33" s="261"/>
      <c r="B33" s="262" t="s">
        <v>289</v>
      </c>
      <c r="C33" s="263"/>
      <c r="D33" s="263"/>
      <c r="E33" s="263"/>
      <c r="F33" s="263"/>
      <c r="G33" s="263"/>
      <c r="H33" s="263"/>
      <c r="I33" s="263"/>
      <c r="J33" s="264"/>
      <c r="K33" s="265"/>
    </row>
    <row r="34" spans="1:15" ht="18.95" customHeight="1">
      <c r="A34" s="261"/>
      <c r="B34" s="266" t="s">
        <v>290</v>
      </c>
      <c r="C34" s="267"/>
      <c r="D34" s="267"/>
      <c r="E34" s="267"/>
      <c r="H34" s="1138"/>
      <c r="I34" s="1138"/>
      <c r="J34" s="268" t="s">
        <v>291</v>
      </c>
      <c r="K34" s="269"/>
    </row>
    <row r="35" spans="1:15" ht="18.95" customHeight="1">
      <c r="A35" s="261"/>
      <c r="B35" s="266"/>
      <c r="C35" s="267"/>
      <c r="D35" s="267"/>
      <c r="E35" s="267"/>
      <c r="H35" s="267"/>
      <c r="I35" s="267"/>
      <c r="J35" s="268"/>
      <c r="K35" s="269"/>
    </row>
    <row r="36" spans="1:15" ht="18.95" customHeight="1">
      <c r="A36" s="261"/>
      <c r="B36" s="266" t="s">
        <v>292</v>
      </c>
      <c r="C36" s="267"/>
      <c r="D36" s="267"/>
      <c r="E36" s="267"/>
      <c r="H36" s="267"/>
      <c r="I36" s="267"/>
      <c r="J36" s="268"/>
      <c r="K36" s="269"/>
    </row>
    <row r="37" spans="1:15" ht="18.95" customHeight="1">
      <c r="A37" s="261"/>
      <c r="B37" s="266" t="s">
        <v>293</v>
      </c>
      <c r="D37" s="267"/>
      <c r="E37" s="267"/>
      <c r="H37" s="1138"/>
      <c r="I37" s="1138"/>
      <c r="J37" s="268" t="s">
        <v>291</v>
      </c>
      <c r="K37" s="269"/>
    </row>
    <row r="38" spans="1:15" ht="18.95" customHeight="1">
      <c r="A38" s="261"/>
      <c r="B38" s="266" t="s">
        <v>294</v>
      </c>
      <c r="D38" s="267"/>
      <c r="E38" s="267"/>
      <c r="H38" s="270"/>
      <c r="I38" s="1144" t="s">
        <v>295</v>
      </c>
      <c r="J38" s="1145"/>
      <c r="K38" s="269"/>
    </row>
    <row r="39" spans="1:15" ht="18.95" customHeight="1">
      <c r="A39" s="261"/>
      <c r="B39" s="266" t="s">
        <v>296</v>
      </c>
      <c r="D39" s="267"/>
      <c r="E39" s="267"/>
      <c r="F39" s="267"/>
      <c r="G39" s="267"/>
      <c r="H39" s="267"/>
      <c r="I39" s="267"/>
      <c r="J39" s="271"/>
      <c r="K39" s="272"/>
    </row>
    <row r="40" spans="1:15" ht="18.95" customHeight="1">
      <c r="A40" s="261"/>
      <c r="B40" s="266" t="s">
        <v>297</v>
      </c>
      <c r="E40" s="267"/>
      <c r="F40" s="273"/>
      <c r="G40" s="273"/>
      <c r="H40" s="273"/>
      <c r="I40" s="267"/>
      <c r="J40" s="271"/>
      <c r="K40" s="272"/>
    </row>
    <row r="41" spans="1:15" ht="18.95" customHeight="1">
      <c r="A41" s="261"/>
      <c r="B41" s="266" t="s">
        <v>298</v>
      </c>
      <c r="F41" s="267"/>
      <c r="H41" s="270"/>
      <c r="I41" s="267" t="s">
        <v>299</v>
      </c>
      <c r="J41" s="274"/>
      <c r="K41" s="272"/>
    </row>
    <row r="42" spans="1:15" ht="18.95" customHeight="1">
      <c r="A42" s="261"/>
      <c r="B42" s="266" t="s">
        <v>300</v>
      </c>
      <c r="F42" s="267"/>
      <c r="H42" s="270"/>
      <c r="I42" s="267" t="s">
        <v>299</v>
      </c>
      <c r="J42" s="274"/>
      <c r="K42" s="272"/>
    </row>
    <row r="43" spans="1:15" ht="18.95" customHeight="1">
      <c r="A43" s="261"/>
      <c r="B43" s="266"/>
      <c r="C43" s="267"/>
      <c r="E43" s="267" t="s">
        <v>301</v>
      </c>
      <c r="F43" s="267"/>
      <c r="H43" s="270" t="str">
        <f>IFERROR(H42/H41*100,"")</f>
        <v/>
      </c>
      <c r="I43" s="267" t="s">
        <v>302</v>
      </c>
      <c r="J43" s="271"/>
      <c r="K43" s="269"/>
    </row>
    <row r="44" spans="1:15" ht="18.95" customHeight="1">
      <c r="A44" s="261"/>
      <c r="B44" s="266"/>
      <c r="C44" s="267"/>
      <c r="D44" s="267"/>
      <c r="E44" s="267"/>
      <c r="F44" s="267"/>
      <c r="G44" s="267"/>
      <c r="H44" s="267"/>
      <c r="I44" s="267"/>
      <c r="J44" s="271"/>
      <c r="K44" s="272"/>
    </row>
    <row r="45" spans="1:15" ht="18.95" customHeight="1">
      <c r="A45" s="261"/>
      <c r="B45" s="266"/>
      <c r="C45" s="267"/>
      <c r="E45" s="267"/>
      <c r="G45" s="275" t="s">
        <v>303</v>
      </c>
      <c r="H45" s="1138" t="str">
        <f>IF(H43="","",IFERROR(ROUND(H37*H38/1000*(H43/70),0),""))</f>
        <v/>
      </c>
      <c r="I45" s="1138"/>
      <c r="J45" s="268" t="s">
        <v>291</v>
      </c>
      <c r="K45" s="269"/>
    </row>
    <row r="46" spans="1:15" ht="18.95" customHeight="1">
      <c r="A46" s="261"/>
      <c r="B46" s="266"/>
      <c r="C46" s="267"/>
      <c r="D46" s="267"/>
      <c r="E46" s="267"/>
      <c r="F46" s="267"/>
      <c r="G46" s="275"/>
      <c r="H46" s="267"/>
      <c r="I46" s="267"/>
      <c r="J46" s="271"/>
      <c r="K46" s="272"/>
      <c r="L46" s="267"/>
      <c r="M46" s="267"/>
    </row>
    <row r="47" spans="1:15" ht="18.95" customHeight="1">
      <c r="A47" s="261"/>
      <c r="B47" s="266" t="s">
        <v>304</v>
      </c>
      <c r="C47" s="267"/>
      <c r="E47" s="267"/>
      <c r="F47" s="267"/>
      <c r="G47" s="275"/>
      <c r="H47" s="267"/>
      <c r="I47" s="267"/>
      <c r="J47" s="271"/>
      <c r="K47" s="272"/>
      <c r="L47" s="267"/>
      <c r="M47" s="267"/>
      <c r="N47" s="267"/>
      <c r="O47" s="267"/>
    </row>
    <row r="48" spans="1:15" ht="18.95" customHeight="1">
      <c r="A48" s="261"/>
      <c r="B48" s="266"/>
      <c r="C48" s="267"/>
      <c r="E48" s="267"/>
      <c r="G48" s="275" t="s">
        <v>305</v>
      </c>
      <c r="H48" s="1138" t="str">
        <f>IF(H45&lt;&gt;"","",IF(H37="","",ROUND(H37*H38/1000*0.7/0.7,0)))</f>
        <v/>
      </c>
      <c r="I48" s="1138"/>
      <c r="J48" s="268" t="s">
        <v>291</v>
      </c>
      <c r="K48" s="272"/>
      <c r="L48" s="267"/>
      <c r="M48" s="267"/>
    </row>
    <row r="49" spans="1:15" ht="18.95" customHeight="1">
      <c r="A49" s="276"/>
      <c r="B49" s="266"/>
      <c r="C49" s="267"/>
      <c r="D49" s="267"/>
      <c r="E49" s="267"/>
      <c r="F49" s="267"/>
      <c r="G49" s="267"/>
      <c r="H49" s="267"/>
      <c r="I49" s="267"/>
      <c r="J49" s="271"/>
      <c r="K49" s="272"/>
      <c r="L49" s="267"/>
      <c r="M49" s="267"/>
      <c r="N49" s="267"/>
      <c r="O49" s="267"/>
    </row>
    <row r="50" spans="1:15" ht="18.95" customHeight="1">
      <c r="A50" s="276"/>
      <c r="B50" s="277" t="s">
        <v>306</v>
      </c>
      <c r="C50" s="278"/>
      <c r="D50" s="279"/>
      <c r="E50" s="278"/>
      <c r="F50" s="278"/>
      <c r="G50" s="278"/>
      <c r="H50" s="278"/>
      <c r="I50" s="278"/>
      <c r="J50" s="280"/>
      <c r="K50" s="272"/>
      <c r="L50" s="267"/>
      <c r="M50" s="267"/>
      <c r="N50" s="267"/>
      <c r="O50" s="267"/>
    </row>
    <row r="51" spans="1:15" ht="14.25" thickBot="1">
      <c r="A51" s="281"/>
      <c r="B51" s="282"/>
      <c r="C51" s="282"/>
      <c r="D51" s="282"/>
      <c r="E51" s="282"/>
      <c r="F51" s="282"/>
      <c r="G51" s="282"/>
      <c r="H51" s="282"/>
      <c r="I51" s="282"/>
      <c r="J51" s="282"/>
      <c r="K51" s="283"/>
    </row>
  </sheetData>
  <mergeCells count="26">
    <mergeCell ref="H8:K8"/>
    <mergeCell ref="A1:L1"/>
    <mergeCell ref="I3:K3"/>
    <mergeCell ref="A4:C4"/>
    <mergeCell ref="G5:K5"/>
    <mergeCell ref="H7:K7"/>
    <mergeCell ref="H9:K9"/>
    <mergeCell ref="B11:J12"/>
    <mergeCell ref="B13:J14"/>
    <mergeCell ref="B15:J16"/>
    <mergeCell ref="A18:C20"/>
    <mergeCell ref="D18:K20"/>
    <mergeCell ref="A21:C21"/>
    <mergeCell ref="D21:K21"/>
    <mergeCell ref="A22:C22"/>
    <mergeCell ref="D22:K22"/>
    <mergeCell ref="A23:C23"/>
    <mergeCell ref="D23:K23"/>
    <mergeCell ref="H45:I45"/>
    <mergeCell ref="H48:I48"/>
    <mergeCell ref="A25:K25"/>
    <mergeCell ref="B27:J29"/>
    <mergeCell ref="B30:J32"/>
    <mergeCell ref="H34:I34"/>
    <mergeCell ref="H37:I37"/>
    <mergeCell ref="I38:J38"/>
  </mergeCells>
  <phoneticPr fontId="6"/>
  <conditionalFormatting sqref="A4">
    <cfRule type="containsBlanks" dxfId="55" priority="1">
      <formula>LEN(TRIM(A4))=0</formula>
    </cfRule>
  </conditionalFormatting>
  <conditionalFormatting sqref="H7:K8 H9">
    <cfRule type="containsBlanks" dxfId="54" priority="2">
      <formula>LEN(TRIM(H7))=0</formula>
    </cfRule>
  </conditionalFormatting>
  <dataValidations count="2">
    <dataValidation type="whole" allowBlank="1" showInputMessage="1" showErrorMessage="1" error="金額（数字のみ）を入力してください。" sqref="WVP98307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xr:uid="{387EE55B-C29C-4252-A977-35F13FC9E3BA}">
      <formula1>1</formula1>
      <formula2>9999999999999</formula2>
    </dataValidation>
    <dataValidation type="list" allowBlank="1" showInputMessage="1" showErrorMessage="1" sqref="D4" xr:uid="{ECDCB70E-5F7D-4AB3-933F-07585E3F802B}">
      <formula1>"熊本市長,熊本市上下水道事業管理者,熊本市交通事業管理者,熊本市病院事業管理者"</formula1>
    </dataValidation>
  </dataValidations>
  <pageMargins left="1" right="0.43307086614173229" top="0.59055118110236227" bottom="0.59055118110236227" header="0.51181102362204722" footer="0.51181102362204722"/>
  <pageSetup paperSize="9" scale="81" orientation="portrait" blackAndWhite="1"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E74D-9AD7-4D98-96C8-A2B4D2F00404}">
  <sheetPr>
    <tabColor theme="1"/>
    <pageSetUpPr fitToPage="1"/>
  </sheetPr>
  <dimension ref="A1:O51"/>
  <sheetViews>
    <sheetView topLeftCell="A24" zoomScaleNormal="100" zoomScaleSheetLayoutView="85" workbookViewId="0">
      <selection activeCell="A3" sqref="A3:AO3"/>
    </sheetView>
  </sheetViews>
  <sheetFormatPr defaultRowHeight="13.5"/>
  <cols>
    <col min="1" max="11" width="8.625" style="255"/>
    <col min="12" max="12" width="3.375" style="255" customWidth="1"/>
    <col min="13" max="267" width="8.625" style="255"/>
    <col min="268" max="268" width="3.375" style="255" customWidth="1"/>
    <col min="269" max="523" width="8.625" style="255"/>
    <col min="524" max="524" width="3.375" style="255" customWidth="1"/>
    <col min="525" max="779" width="8.625" style="255"/>
    <col min="780" max="780" width="3.375" style="255" customWidth="1"/>
    <col min="781" max="1035" width="8.625" style="255"/>
    <col min="1036" max="1036" width="3.375" style="255" customWidth="1"/>
    <col min="1037" max="1291" width="8.625" style="255"/>
    <col min="1292" max="1292" width="3.375" style="255" customWidth="1"/>
    <col min="1293" max="1547" width="8.625" style="255"/>
    <col min="1548" max="1548" width="3.375" style="255" customWidth="1"/>
    <col min="1549" max="1803" width="8.625" style="255"/>
    <col min="1804" max="1804" width="3.375" style="255" customWidth="1"/>
    <col min="1805" max="2059" width="8.625" style="255"/>
    <col min="2060" max="2060" width="3.375" style="255" customWidth="1"/>
    <col min="2061" max="2315" width="8.625" style="255"/>
    <col min="2316" max="2316" width="3.375" style="255" customWidth="1"/>
    <col min="2317" max="2571" width="8.625" style="255"/>
    <col min="2572" max="2572" width="3.375" style="255" customWidth="1"/>
    <col min="2573" max="2827" width="8.625" style="255"/>
    <col min="2828" max="2828" width="3.375" style="255" customWidth="1"/>
    <col min="2829" max="3083" width="8.625" style="255"/>
    <col min="3084" max="3084" width="3.375" style="255" customWidth="1"/>
    <col min="3085" max="3339" width="8.625" style="255"/>
    <col min="3340" max="3340" width="3.375" style="255" customWidth="1"/>
    <col min="3341" max="3595" width="8.625" style="255"/>
    <col min="3596" max="3596" width="3.375" style="255" customWidth="1"/>
    <col min="3597" max="3851" width="8.625" style="255"/>
    <col min="3852" max="3852" width="3.375" style="255" customWidth="1"/>
    <col min="3853" max="4107" width="8.625" style="255"/>
    <col min="4108" max="4108" width="3.375" style="255" customWidth="1"/>
    <col min="4109" max="4363" width="8.625" style="255"/>
    <col min="4364" max="4364" width="3.375" style="255" customWidth="1"/>
    <col min="4365" max="4619" width="8.625" style="255"/>
    <col min="4620" max="4620" width="3.375" style="255" customWidth="1"/>
    <col min="4621" max="4875" width="8.625" style="255"/>
    <col min="4876" max="4876" width="3.375" style="255" customWidth="1"/>
    <col min="4877" max="5131" width="8.625" style="255"/>
    <col min="5132" max="5132" width="3.375" style="255" customWidth="1"/>
    <col min="5133" max="5387" width="8.625" style="255"/>
    <col min="5388" max="5388" width="3.375" style="255" customWidth="1"/>
    <col min="5389" max="5643" width="8.625" style="255"/>
    <col min="5644" max="5644" width="3.375" style="255" customWidth="1"/>
    <col min="5645" max="5899" width="8.625" style="255"/>
    <col min="5900" max="5900" width="3.375" style="255" customWidth="1"/>
    <col min="5901" max="6155" width="8.625" style="255"/>
    <col min="6156" max="6156" width="3.375" style="255" customWidth="1"/>
    <col min="6157" max="6411" width="8.625" style="255"/>
    <col min="6412" max="6412" width="3.375" style="255" customWidth="1"/>
    <col min="6413" max="6667" width="8.625" style="255"/>
    <col min="6668" max="6668" width="3.375" style="255" customWidth="1"/>
    <col min="6669" max="6923" width="8.625" style="255"/>
    <col min="6924" max="6924" width="3.375" style="255" customWidth="1"/>
    <col min="6925" max="7179" width="8.625" style="255"/>
    <col min="7180" max="7180" width="3.375" style="255" customWidth="1"/>
    <col min="7181" max="7435" width="8.625" style="255"/>
    <col min="7436" max="7436" width="3.375" style="255" customWidth="1"/>
    <col min="7437" max="7691" width="8.625" style="255"/>
    <col min="7692" max="7692" width="3.375" style="255" customWidth="1"/>
    <col min="7693" max="7947" width="8.625" style="255"/>
    <col min="7948" max="7948" width="3.375" style="255" customWidth="1"/>
    <col min="7949" max="8203" width="8.625" style="255"/>
    <col min="8204" max="8204" width="3.375" style="255" customWidth="1"/>
    <col min="8205" max="8459" width="8.625" style="255"/>
    <col min="8460" max="8460" width="3.375" style="255" customWidth="1"/>
    <col min="8461" max="8715" width="8.625" style="255"/>
    <col min="8716" max="8716" width="3.375" style="255" customWidth="1"/>
    <col min="8717" max="8971" width="8.625" style="255"/>
    <col min="8972" max="8972" width="3.375" style="255" customWidth="1"/>
    <col min="8973" max="9227" width="8.625" style="255"/>
    <col min="9228" max="9228" width="3.375" style="255" customWidth="1"/>
    <col min="9229" max="9483" width="8.625" style="255"/>
    <col min="9484" max="9484" width="3.375" style="255" customWidth="1"/>
    <col min="9485" max="9739" width="8.625" style="255"/>
    <col min="9740" max="9740" width="3.375" style="255" customWidth="1"/>
    <col min="9741" max="9995" width="8.625" style="255"/>
    <col min="9996" max="9996" width="3.375" style="255" customWidth="1"/>
    <col min="9997" max="10251" width="8.625" style="255"/>
    <col min="10252" max="10252" width="3.375" style="255" customWidth="1"/>
    <col min="10253" max="10507" width="8.625" style="255"/>
    <col min="10508" max="10508" width="3.375" style="255" customWidth="1"/>
    <col min="10509" max="10763" width="8.625" style="255"/>
    <col min="10764" max="10764" width="3.375" style="255" customWidth="1"/>
    <col min="10765" max="11019" width="8.625" style="255"/>
    <col min="11020" max="11020" width="3.375" style="255" customWidth="1"/>
    <col min="11021" max="11275" width="8.625" style="255"/>
    <col min="11276" max="11276" width="3.375" style="255" customWidth="1"/>
    <col min="11277" max="11531" width="8.625" style="255"/>
    <col min="11532" max="11532" width="3.375" style="255" customWidth="1"/>
    <col min="11533" max="11787" width="8.625" style="255"/>
    <col min="11788" max="11788" width="3.375" style="255" customWidth="1"/>
    <col min="11789" max="12043" width="8.625" style="255"/>
    <col min="12044" max="12044" width="3.375" style="255" customWidth="1"/>
    <col min="12045" max="12299" width="8.625" style="255"/>
    <col min="12300" max="12300" width="3.375" style="255" customWidth="1"/>
    <col min="12301" max="12555" width="8.625" style="255"/>
    <col min="12556" max="12556" width="3.375" style="255" customWidth="1"/>
    <col min="12557" max="12811" width="8.625" style="255"/>
    <col min="12812" max="12812" width="3.375" style="255" customWidth="1"/>
    <col min="12813" max="13067" width="8.625" style="255"/>
    <col min="13068" max="13068" width="3.375" style="255" customWidth="1"/>
    <col min="13069" max="13323" width="8.625" style="255"/>
    <col min="13324" max="13324" width="3.375" style="255" customWidth="1"/>
    <col min="13325" max="13579" width="8.625" style="255"/>
    <col min="13580" max="13580" width="3.375" style="255" customWidth="1"/>
    <col min="13581" max="13835" width="8.625" style="255"/>
    <col min="13836" max="13836" width="3.375" style="255" customWidth="1"/>
    <col min="13837" max="14091" width="8.625" style="255"/>
    <col min="14092" max="14092" width="3.375" style="255" customWidth="1"/>
    <col min="14093" max="14347" width="8.625" style="255"/>
    <col min="14348" max="14348" width="3.375" style="255" customWidth="1"/>
    <col min="14349" max="14603" width="8.625" style="255"/>
    <col min="14604" max="14604" width="3.375" style="255" customWidth="1"/>
    <col min="14605" max="14859" width="8.625" style="255"/>
    <col min="14860" max="14860" width="3.375" style="255" customWidth="1"/>
    <col min="14861" max="15115" width="8.625" style="255"/>
    <col min="15116" max="15116" width="3.375" style="255" customWidth="1"/>
    <col min="15117" max="15371" width="8.625" style="255"/>
    <col min="15372" max="15372" width="3.375" style="255" customWidth="1"/>
    <col min="15373" max="15627" width="8.625" style="255"/>
    <col min="15628" max="15628" width="3.375" style="255" customWidth="1"/>
    <col min="15629" max="15883" width="8.625" style="255"/>
    <col min="15884" max="15884" width="3.375" style="255" customWidth="1"/>
    <col min="15885" max="16139" width="8.625" style="255"/>
    <col min="16140" max="16140" width="3.375" style="255" customWidth="1"/>
    <col min="16141" max="16384" width="8.625" style="255"/>
  </cols>
  <sheetData>
    <row r="1" spans="1:12" ht="14.25">
      <c r="A1" s="290"/>
      <c r="B1" s="254"/>
      <c r="C1" s="247"/>
      <c r="D1" s="247"/>
      <c r="E1" s="247"/>
      <c r="F1" s="247"/>
      <c r="G1" s="247"/>
      <c r="H1" s="247"/>
      <c r="I1" s="247"/>
      <c r="J1" s="247"/>
      <c r="K1" s="247"/>
      <c r="L1" s="254"/>
    </row>
    <row r="2" spans="1:12" ht="14.25">
      <c r="A2" s="247"/>
      <c r="B2" s="290"/>
      <c r="C2" s="247"/>
      <c r="D2" s="247"/>
      <c r="E2" s="247"/>
      <c r="F2" s="247"/>
      <c r="G2" s="247"/>
      <c r="H2" s="254"/>
      <c r="I2" s="1197">
        <v>45030</v>
      </c>
      <c r="J2" s="1197"/>
      <c r="K2" s="1197"/>
      <c r="L2" s="254"/>
    </row>
    <row r="3" spans="1:12" ht="15.95" customHeight="1">
      <c r="A3" s="1198" t="s">
        <v>307</v>
      </c>
      <c r="B3" s="1198"/>
      <c r="C3" s="1198"/>
      <c r="D3" s="38" t="s">
        <v>96</v>
      </c>
      <c r="E3" s="254"/>
      <c r="F3" s="247"/>
      <c r="G3" s="247"/>
      <c r="H3" s="247"/>
      <c r="I3" s="247"/>
      <c r="J3" s="254"/>
      <c r="K3" s="247"/>
      <c r="L3" s="254"/>
    </row>
    <row r="4" spans="1:12" ht="15.95" customHeight="1">
      <c r="A4" s="247"/>
      <c r="B4" s="247"/>
      <c r="C4" s="247"/>
      <c r="D4" s="247"/>
      <c r="E4" s="247"/>
      <c r="F4" s="247"/>
      <c r="G4" s="906"/>
      <c r="H4" s="906"/>
      <c r="I4" s="906"/>
      <c r="J4" s="906"/>
      <c r="K4" s="906"/>
      <c r="L4" s="254"/>
    </row>
    <row r="5" spans="1:12" ht="15.95" customHeight="1">
      <c r="A5" s="247"/>
      <c r="B5" s="247"/>
      <c r="C5" s="247"/>
      <c r="D5" s="247"/>
      <c r="E5" s="247"/>
      <c r="F5" s="247"/>
      <c r="G5" s="38"/>
      <c r="H5" s="38"/>
      <c r="I5" s="38"/>
      <c r="J5" s="38"/>
      <c r="K5" s="38"/>
      <c r="L5" s="254"/>
    </row>
    <row r="6" spans="1:12" ht="15.95" customHeight="1">
      <c r="A6" s="247"/>
      <c r="B6" s="247"/>
      <c r="C6" s="247"/>
      <c r="D6" s="247"/>
      <c r="E6" s="247"/>
      <c r="F6" s="247"/>
      <c r="G6" s="85" t="s">
        <v>279</v>
      </c>
      <c r="H6" s="1199" t="s">
        <v>121</v>
      </c>
      <c r="I6" s="1199"/>
      <c r="J6" s="1199"/>
      <c r="K6" s="1199"/>
      <c r="L6" s="254"/>
    </row>
    <row r="7" spans="1:12" ht="15.95" customHeight="1">
      <c r="A7" s="247"/>
      <c r="B7" s="247"/>
      <c r="C7" s="247"/>
      <c r="D7" s="247"/>
      <c r="E7" s="247"/>
      <c r="F7" s="247"/>
      <c r="G7" s="85"/>
      <c r="H7" s="1199" t="s">
        <v>122</v>
      </c>
      <c r="I7" s="1199"/>
      <c r="J7" s="1199"/>
      <c r="K7" s="1199"/>
      <c r="L7" s="254"/>
    </row>
    <row r="8" spans="1:12" ht="15.95" customHeight="1">
      <c r="A8" s="247"/>
      <c r="B8" s="247"/>
      <c r="C8" s="247"/>
      <c r="D8" s="247"/>
      <c r="E8" s="247"/>
      <c r="F8" s="247"/>
      <c r="G8" s="85"/>
      <c r="H8" s="1199" t="s">
        <v>108</v>
      </c>
      <c r="I8" s="1199"/>
      <c r="J8" s="1199"/>
      <c r="K8" s="1199"/>
      <c r="L8" s="254"/>
    </row>
    <row r="9" spans="1:12" ht="15.95" customHeight="1">
      <c r="A9" s="247"/>
      <c r="B9" s="247"/>
      <c r="C9" s="247"/>
      <c r="D9" s="247"/>
      <c r="E9" s="247"/>
      <c r="F9" s="247"/>
      <c r="G9" s="85"/>
      <c r="H9" s="85"/>
      <c r="I9" s="51"/>
      <c r="J9" s="51"/>
      <c r="K9" s="51"/>
      <c r="L9" s="254"/>
    </row>
    <row r="10" spans="1:12">
      <c r="A10" s="247"/>
      <c r="B10" s="1159" t="s">
        <v>280</v>
      </c>
      <c r="C10" s="1159"/>
      <c r="D10" s="1159"/>
      <c r="E10" s="1159"/>
      <c r="F10" s="1159"/>
      <c r="G10" s="1159"/>
      <c r="H10" s="1159"/>
      <c r="I10" s="1159"/>
      <c r="J10" s="1159"/>
      <c r="K10" s="247"/>
      <c r="L10" s="254"/>
    </row>
    <row r="11" spans="1:12">
      <c r="A11" s="247"/>
      <c r="B11" s="1159"/>
      <c r="C11" s="1159"/>
      <c r="D11" s="1159"/>
      <c r="E11" s="1159"/>
      <c r="F11" s="1159"/>
      <c r="G11" s="1159"/>
      <c r="H11" s="1159"/>
      <c r="I11" s="1159"/>
      <c r="J11" s="1159"/>
      <c r="K11" s="247"/>
      <c r="L11" s="254"/>
    </row>
    <row r="12" spans="1:12" ht="15.75" customHeight="1">
      <c r="A12" s="247"/>
      <c r="B12" s="1160" t="s">
        <v>281</v>
      </c>
      <c r="C12" s="1160"/>
      <c r="D12" s="1160"/>
      <c r="E12" s="1160"/>
      <c r="F12" s="1160"/>
      <c r="G12" s="1160"/>
      <c r="H12" s="1160"/>
      <c r="I12" s="1160"/>
      <c r="J12" s="1160"/>
      <c r="K12" s="247"/>
      <c r="L12" s="254"/>
    </row>
    <row r="13" spans="1:12" ht="15.75" customHeight="1">
      <c r="A13" s="247"/>
      <c r="B13" s="1160"/>
      <c r="C13" s="1160"/>
      <c r="D13" s="1160"/>
      <c r="E13" s="1160"/>
      <c r="F13" s="1160"/>
      <c r="G13" s="1160"/>
      <c r="H13" s="1160"/>
      <c r="I13" s="1160"/>
      <c r="J13" s="1160"/>
      <c r="K13" s="247"/>
      <c r="L13" s="254"/>
    </row>
    <row r="14" spans="1:12" ht="15.75" customHeight="1">
      <c r="A14" s="247"/>
      <c r="B14" s="1160" t="s">
        <v>282</v>
      </c>
      <c r="C14" s="1160"/>
      <c r="D14" s="1160"/>
      <c r="E14" s="1160"/>
      <c r="F14" s="1160"/>
      <c r="G14" s="1160"/>
      <c r="H14" s="1160"/>
      <c r="I14" s="1160"/>
      <c r="J14" s="1160"/>
      <c r="K14" s="247"/>
      <c r="L14" s="254"/>
    </row>
    <row r="15" spans="1:12" ht="15.75" customHeight="1">
      <c r="A15" s="247"/>
      <c r="B15" s="1160"/>
      <c r="C15" s="1160"/>
      <c r="D15" s="1160"/>
      <c r="E15" s="1160"/>
      <c r="F15" s="1160"/>
      <c r="G15" s="1160"/>
      <c r="H15" s="1160"/>
      <c r="I15" s="1160"/>
      <c r="J15" s="1160"/>
      <c r="K15" s="247"/>
      <c r="L15" s="254"/>
    </row>
    <row r="16" spans="1:12" ht="14.25" thickBot="1">
      <c r="A16" s="247"/>
      <c r="B16" s="247"/>
      <c r="C16" s="247"/>
      <c r="D16" s="247"/>
      <c r="E16" s="247"/>
      <c r="F16" s="247"/>
      <c r="G16" s="247"/>
      <c r="H16" s="247"/>
      <c r="I16" s="247"/>
      <c r="J16" s="247"/>
      <c r="K16" s="247"/>
      <c r="L16" s="254"/>
    </row>
    <row r="17" spans="1:12" ht="13.5" customHeight="1">
      <c r="A17" s="1161" t="s">
        <v>53</v>
      </c>
      <c r="B17" s="1162"/>
      <c r="C17" s="1163"/>
      <c r="D17" s="1200" t="s">
        <v>308</v>
      </c>
      <c r="E17" s="1201"/>
      <c r="F17" s="1201"/>
      <c r="G17" s="1201"/>
      <c r="H17" s="1201"/>
      <c r="I17" s="1201"/>
      <c r="J17" s="1201"/>
      <c r="K17" s="1202"/>
      <c r="L17" s="254"/>
    </row>
    <row r="18" spans="1:12" ht="13.5" customHeight="1">
      <c r="A18" s="1164"/>
      <c r="B18" s="1165"/>
      <c r="C18" s="1166"/>
      <c r="D18" s="1203"/>
      <c r="E18" s="1204"/>
      <c r="F18" s="1204"/>
      <c r="G18" s="1204"/>
      <c r="H18" s="1204"/>
      <c r="I18" s="1204"/>
      <c r="J18" s="1204"/>
      <c r="K18" s="1205"/>
      <c r="L18" s="254"/>
    </row>
    <row r="19" spans="1:12" ht="13.5" customHeight="1">
      <c r="A19" s="1167"/>
      <c r="B19" s="1168"/>
      <c r="C19" s="1169"/>
      <c r="D19" s="1206"/>
      <c r="E19" s="1207"/>
      <c r="F19" s="1207"/>
      <c r="G19" s="1207"/>
      <c r="H19" s="1207"/>
      <c r="I19" s="1207"/>
      <c r="J19" s="1207"/>
      <c r="K19" s="1208"/>
      <c r="L19" s="254"/>
    </row>
    <row r="20" spans="1:12" ht="24.95" customHeight="1">
      <c r="A20" s="1146" t="s">
        <v>283</v>
      </c>
      <c r="B20" s="1147"/>
      <c r="C20" s="1148"/>
      <c r="D20" s="1194">
        <v>45060</v>
      </c>
      <c r="E20" s="1195"/>
      <c r="F20" s="1195"/>
      <c r="G20" s="1195"/>
      <c r="H20" s="1195"/>
      <c r="I20" s="1195"/>
      <c r="J20" s="1195"/>
      <c r="K20" s="1196"/>
      <c r="L20" s="254"/>
    </row>
    <row r="21" spans="1:12" ht="24.95" customHeight="1">
      <c r="A21" s="1146" t="s">
        <v>60</v>
      </c>
      <c r="B21" s="1152"/>
      <c r="C21" s="1153"/>
      <c r="D21" s="1183">
        <v>50000000</v>
      </c>
      <c r="E21" s="1184"/>
      <c r="F21" s="1184"/>
      <c r="G21" s="1184"/>
      <c r="H21" s="1184"/>
      <c r="I21" s="1184"/>
      <c r="J21" s="1184"/>
      <c r="K21" s="1185"/>
      <c r="L21" s="254"/>
    </row>
    <row r="22" spans="1:12" ht="24.95" customHeight="1">
      <c r="A22" s="1146" t="s">
        <v>284</v>
      </c>
      <c r="B22" s="1152"/>
      <c r="C22" s="1153"/>
      <c r="D22" s="1186"/>
      <c r="E22" s="1187"/>
      <c r="F22" s="1187"/>
      <c r="G22" s="1187"/>
      <c r="H22" s="1187"/>
      <c r="I22" s="1187"/>
      <c r="J22" s="1187"/>
      <c r="K22" s="1188"/>
      <c r="L22" s="254"/>
    </row>
    <row r="23" spans="1:12" ht="24.75" customHeight="1">
      <c r="A23" s="284" t="s">
        <v>285</v>
      </c>
      <c r="B23" s="290"/>
      <c r="C23" s="290"/>
      <c r="D23" s="290"/>
      <c r="E23" s="290"/>
      <c r="F23" s="290"/>
      <c r="G23" s="290"/>
      <c r="H23" s="290"/>
      <c r="I23" s="290"/>
      <c r="J23" s="290"/>
      <c r="K23" s="285"/>
      <c r="L23" s="254"/>
    </row>
    <row r="24" spans="1:12" ht="53.45" customHeight="1">
      <c r="A24" s="1189" t="s">
        <v>309</v>
      </c>
      <c r="B24" s="1190"/>
      <c r="C24" s="1190"/>
      <c r="D24" s="1190"/>
      <c r="E24" s="1190"/>
      <c r="F24" s="1190"/>
      <c r="G24" s="1190"/>
      <c r="H24" s="1190"/>
      <c r="I24" s="1190"/>
      <c r="J24" s="1190"/>
      <c r="K24" s="1191"/>
      <c r="L24" s="254"/>
    </row>
    <row r="25" spans="1:12" ht="9.6" customHeight="1">
      <c r="A25" s="258"/>
      <c r="B25" s="259"/>
      <c r="C25" s="259"/>
      <c r="D25" s="259"/>
      <c r="E25" s="259"/>
      <c r="F25" s="259"/>
      <c r="G25" s="259"/>
      <c r="H25" s="259"/>
      <c r="I25" s="259"/>
      <c r="J25" s="259"/>
      <c r="K25" s="260"/>
      <c r="L25" s="254"/>
    </row>
    <row r="26" spans="1:12" ht="15" customHeight="1">
      <c r="A26" s="249" t="s">
        <v>286</v>
      </c>
      <c r="B26" s="1142" t="s">
        <v>287</v>
      </c>
      <c r="C26" s="1142"/>
      <c r="D26" s="1142"/>
      <c r="E26" s="1142"/>
      <c r="F26" s="1142"/>
      <c r="G26" s="1142"/>
      <c r="H26" s="1142"/>
      <c r="I26" s="1142"/>
      <c r="J26" s="1142"/>
      <c r="K26" s="260"/>
      <c r="L26" s="254"/>
    </row>
    <row r="27" spans="1:12">
      <c r="A27" s="250"/>
      <c r="B27" s="1142"/>
      <c r="C27" s="1142"/>
      <c r="D27" s="1142"/>
      <c r="E27" s="1142"/>
      <c r="F27" s="1142"/>
      <c r="G27" s="1142"/>
      <c r="H27" s="1142"/>
      <c r="I27" s="1142"/>
      <c r="J27" s="1142"/>
      <c r="K27" s="260"/>
      <c r="L27" s="254"/>
    </row>
    <row r="28" spans="1:12">
      <c r="A28" s="250"/>
      <c r="B28" s="1142"/>
      <c r="C28" s="1142"/>
      <c r="D28" s="1142"/>
      <c r="E28" s="1142"/>
      <c r="F28" s="1142"/>
      <c r="G28" s="1142"/>
      <c r="H28" s="1142"/>
      <c r="I28" s="1142"/>
      <c r="J28" s="1142"/>
      <c r="K28" s="260"/>
      <c r="L28" s="254"/>
    </row>
    <row r="29" spans="1:12" ht="20.45" customHeight="1">
      <c r="A29" s="249" t="s">
        <v>286</v>
      </c>
      <c r="B29" s="1192" t="s">
        <v>288</v>
      </c>
      <c r="C29" s="1192"/>
      <c r="D29" s="1192"/>
      <c r="E29" s="1192"/>
      <c r="F29" s="1192"/>
      <c r="G29" s="1192"/>
      <c r="H29" s="1192"/>
      <c r="I29" s="1192"/>
      <c r="J29" s="1192"/>
      <c r="K29" s="260"/>
      <c r="L29" s="254"/>
    </row>
    <row r="30" spans="1:12" ht="20.45" customHeight="1">
      <c r="A30" s="250"/>
      <c r="B30" s="1192"/>
      <c r="C30" s="1192"/>
      <c r="D30" s="1192"/>
      <c r="E30" s="1192"/>
      <c r="F30" s="1192"/>
      <c r="G30" s="1192"/>
      <c r="H30" s="1192"/>
      <c r="I30" s="1192"/>
      <c r="J30" s="1192"/>
      <c r="K30" s="260"/>
      <c r="L30" s="254"/>
    </row>
    <row r="31" spans="1:12" ht="20.45" customHeight="1">
      <c r="A31" s="250"/>
      <c r="B31" s="1192"/>
      <c r="C31" s="1192"/>
      <c r="D31" s="1192"/>
      <c r="E31" s="1192"/>
      <c r="F31" s="1192"/>
      <c r="G31" s="1192"/>
      <c r="H31" s="1192"/>
      <c r="I31" s="1192"/>
      <c r="J31" s="1192"/>
      <c r="K31" s="260"/>
      <c r="L31" s="254"/>
    </row>
    <row r="32" spans="1:12" ht="18.95" customHeight="1">
      <c r="A32" s="261"/>
      <c r="B32" s="262" t="s">
        <v>289</v>
      </c>
      <c r="C32" s="263"/>
      <c r="D32" s="263"/>
      <c r="E32" s="263"/>
      <c r="F32" s="263"/>
      <c r="G32" s="263"/>
      <c r="H32" s="263"/>
      <c r="I32" s="263"/>
      <c r="J32" s="264"/>
      <c r="K32" s="265"/>
      <c r="L32" s="254"/>
    </row>
    <row r="33" spans="1:15" ht="18.95" customHeight="1">
      <c r="A33" s="261"/>
      <c r="B33" s="266" t="s">
        <v>290</v>
      </c>
      <c r="C33" s="267"/>
      <c r="D33" s="267"/>
      <c r="E33" s="267"/>
      <c r="F33" s="254"/>
      <c r="G33" s="254"/>
      <c r="H33" s="1138"/>
      <c r="I33" s="1138"/>
      <c r="J33" s="268" t="s">
        <v>291</v>
      </c>
      <c r="K33" s="269"/>
      <c r="L33" s="254"/>
    </row>
    <row r="34" spans="1:15" ht="18.95" customHeight="1">
      <c r="A34" s="261"/>
      <c r="B34" s="266"/>
      <c r="C34" s="267"/>
      <c r="D34" s="267"/>
      <c r="E34" s="267"/>
      <c r="F34" s="254"/>
      <c r="G34" s="254"/>
      <c r="H34" s="267"/>
      <c r="I34" s="267"/>
      <c r="J34" s="268"/>
      <c r="K34" s="269"/>
      <c r="L34" s="254"/>
    </row>
    <row r="35" spans="1:15" ht="18.95" customHeight="1">
      <c r="A35" s="261"/>
      <c r="B35" s="266" t="s">
        <v>292</v>
      </c>
      <c r="C35" s="267"/>
      <c r="D35" s="267"/>
      <c r="E35" s="267"/>
      <c r="F35" s="254"/>
      <c r="G35" s="254"/>
      <c r="H35" s="267"/>
      <c r="I35" s="267"/>
      <c r="J35" s="268"/>
      <c r="K35" s="269"/>
      <c r="L35" s="254"/>
    </row>
    <row r="36" spans="1:15" ht="18.95" customHeight="1">
      <c r="A36" s="261"/>
      <c r="B36" s="266" t="s">
        <v>293</v>
      </c>
      <c r="C36" s="254"/>
      <c r="D36" s="267"/>
      <c r="E36" s="267"/>
      <c r="F36" s="254"/>
      <c r="G36" s="254"/>
      <c r="H36" s="1193">
        <f>D21</f>
        <v>50000000</v>
      </c>
      <c r="I36" s="1193"/>
      <c r="J36" s="268" t="s">
        <v>291</v>
      </c>
      <c r="K36" s="269"/>
      <c r="L36" s="254"/>
    </row>
    <row r="37" spans="1:15" ht="18.95" customHeight="1">
      <c r="A37" s="261"/>
      <c r="B37" s="266" t="s">
        <v>294</v>
      </c>
      <c r="C37" s="254"/>
      <c r="D37" s="267"/>
      <c r="E37" s="267"/>
      <c r="F37" s="254"/>
      <c r="G37" s="254"/>
      <c r="H37" s="286">
        <v>2.9</v>
      </c>
      <c r="I37" s="1144" t="s">
        <v>295</v>
      </c>
      <c r="J37" s="1145"/>
      <c r="K37" s="269"/>
      <c r="L37" s="254"/>
    </row>
    <row r="38" spans="1:15" ht="18.95" customHeight="1">
      <c r="A38" s="261"/>
      <c r="B38" s="266" t="s">
        <v>296</v>
      </c>
      <c r="C38" s="254"/>
      <c r="D38" s="267"/>
      <c r="E38" s="267"/>
      <c r="F38" s="267"/>
      <c r="G38" s="267"/>
      <c r="H38" s="267"/>
      <c r="I38" s="267"/>
      <c r="J38" s="271"/>
      <c r="K38" s="272"/>
      <c r="L38" s="254"/>
    </row>
    <row r="39" spans="1:15" ht="18.95" customHeight="1">
      <c r="A39" s="261"/>
      <c r="B39" s="266" t="s">
        <v>297</v>
      </c>
      <c r="C39" s="254"/>
      <c r="D39" s="254"/>
      <c r="E39" s="267"/>
      <c r="F39" s="273"/>
      <c r="G39" s="273"/>
      <c r="H39" s="273"/>
      <c r="I39" s="267"/>
      <c r="J39" s="271"/>
      <c r="K39" s="272"/>
      <c r="L39" s="254"/>
    </row>
    <row r="40" spans="1:15" ht="18.95" customHeight="1">
      <c r="A40" s="261"/>
      <c r="B40" s="266" t="s">
        <v>298</v>
      </c>
      <c r="C40" s="254"/>
      <c r="D40" s="254"/>
      <c r="E40" s="254"/>
      <c r="F40" s="267"/>
      <c r="G40" s="254"/>
      <c r="H40" s="286">
        <v>100</v>
      </c>
      <c r="I40" s="267" t="s">
        <v>299</v>
      </c>
      <c r="J40" s="274"/>
      <c r="K40" s="272"/>
      <c r="L40" s="254"/>
    </row>
    <row r="41" spans="1:15" ht="18.95" customHeight="1">
      <c r="A41" s="261"/>
      <c r="B41" s="266" t="s">
        <v>300</v>
      </c>
      <c r="C41" s="254"/>
      <c r="D41" s="254"/>
      <c r="E41" s="254"/>
      <c r="F41" s="267"/>
      <c r="G41" s="254"/>
      <c r="H41" s="286">
        <v>50</v>
      </c>
      <c r="I41" s="267" t="s">
        <v>299</v>
      </c>
      <c r="J41" s="274"/>
      <c r="K41" s="272"/>
      <c r="L41" s="254"/>
    </row>
    <row r="42" spans="1:15" ht="18.95" customHeight="1">
      <c r="A42" s="261"/>
      <c r="B42" s="266"/>
      <c r="C42" s="267"/>
      <c r="D42" s="254"/>
      <c r="E42" s="267" t="s">
        <v>301</v>
      </c>
      <c r="F42" s="267"/>
      <c r="G42" s="254"/>
      <c r="H42" s="286">
        <f>IF(OR(H40="",H41=""),"",H41/H40*100)</f>
        <v>50</v>
      </c>
      <c r="I42" s="267" t="s">
        <v>302</v>
      </c>
      <c r="J42" s="271"/>
      <c r="K42" s="269"/>
      <c r="L42" s="254"/>
    </row>
    <row r="43" spans="1:15" ht="18.95" customHeight="1">
      <c r="A43" s="261"/>
      <c r="B43" s="266"/>
      <c r="C43" s="267"/>
      <c r="D43" s="267"/>
      <c r="E43" s="267"/>
      <c r="F43" s="267"/>
      <c r="G43" s="267"/>
      <c r="H43" s="267"/>
      <c r="I43" s="267"/>
      <c r="J43" s="271"/>
      <c r="K43" s="272"/>
      <c r="L43" s="254"/>
    </row>
    <row r="44" spans="1:15" ht="18.95" customHeight="1">
      <c r="A44" s="261"/>
      <c r="B44" s="266"/>
      <c r="C44" s="267"/>
      <c r="D44" s="254"/>
      <c r="E44" s="267"/>
      <c r="F44" s="254"/>
      <c r="G44" s="275" t="s">
        <v>303</v>
      </c>
      <c r="H44" s="1193">
        <f>IFERROR(H36*H37/1000*(H42/70),"")</f>
        <v>103571.42857142858</v>
      </c>
      <c r="I44" s="1193"/>
      <c r="J44" s="268" t="s">
        <v>291</v>
      </c>
      <c r="K44" s="269"/>
      <c r="L44" s="254"/>
    </row>
    <row r="45" spans="1:15" ht="18.95" customHeight="1">
      <c r="A45" s="261"/>
      <c r="B45" s="266"/>
      <c r="C45" s="267"/>
      <c r="D45" s="267"/>
      <c r="E45" s="267"/>
      <c r="F45" s="267"/>
      <c r="G45" s="275"/>
      <c r="H45" s="267"/>
      <c r="I45" s="267"/>
      <c r="J45" s="271"/>
      <c r="K45" s="272"/>
      <c r="L45" s="267"/>
      <c r="M45" s="267"/>
    </row>
    <row r="46" spans="1:15" ht="18.95" customHeight="1">
      <c r="A46" s="261"/>
      <c r="B46" s="266" t="s">
        <v>304</v>
      </c>
      <c r="C46" s="267"/>
      <c r="D46" s="254"/>
      <c r="E46" s="267"/>
      <c r="F46" s="267"/>
      <c r="G46" s="275"/>
      <c r="H46" s="267"/>
      <c r="I46" s="267"/>
      <c r="J46" s="271"/>
      <c r="K46" s="272"/>
      <c r="L46" s="267"/>
      <c r="M46" s="267"/>
      <c r="N46" s="267"/>
      <c r="O46" s="267"/>
    </row>
    <row r="47" spans="1:15" ht="18.95" customHeight="1">
      <c r="A47" s="261"/>
      <c r="B47" s="266"/>
      <c r="C47" s="267"/>
      <c r="D47" s="254"/>
      <c r="E47" s="267"/>
      <c r="F47" s="254"/>
      <c r="G47" s="275" t="s">
        <v>305</v>
      </c>
      <c r="H47" s="1138"/>
      <c r="I47" s="1138"/>
      <c r="J47" s="268" t="s">
        <v>291</v>
      </c>
      <c r="K47" s="272"/>
      <c r="L47" s="267"/>
      <c r="M47" s="267"/>
    </row>
    <row r="48" spans="1:15" ht="18.95" customHeight="1">
      <c r="A48" s="276"/>
      <c r="B48" s="266"/>
      <c r="C48" s="267"/>
      <c r="D48" s="267"/>
      <c r="E48" s="267"/>
      <c r="F48" s="267"/>
      <c r="G48" s="267"/>
      <c r="H48" s="267"/>
      <c r="I48" s="267"/>
      <c r="J48" s="271"/>
      <c r="K48" s="272"/>
      <c r="L48" s="267"/>
      <c r="M48" s="267"/>
      <c r="N48" s="267"/>
      <c r="O48" s="267"/>
    </row>
    <row r="49" spans="1:15" ht="18.95" customHeight="1">
      <c r="A49" s="276"/>
      <c r="B49" s="277" t="s">
        <v>306</v>
      </c>
      <c r="C49" s="278"/>
      <c r="D49" s="279"/>
      <c r="E49" s="278"/>
      <c r="F49" s="278"/>
      <c r="G49" s="278"/>
      <c r="H49" s="278"/>
      <c r="I49" s="278"/>
      <c r="J49" s="280"/>
      <c r="K49" s="272"/>
      <c r="L49" s="267"/>
      <c r="M49" s="267"/>
      <c r="N49" s="267"/>
      <c r="O49" s="267"/>
    </row>
    <row r="50" spans="1:15" ht="14.25" thickBot="1">
      <c r="A50" s="281"/>
      <c r="B50" s="282"/>
      <c r="C50" s="282"/>
      <c r="D50" s="282"/>
      <c r="E50" s="282"/>
      <c r="F50" s="282"/>
      <c r="G50" s="282"/>
      <c r="H50" s="282"/>
      <c r="I50" s="282"/>
      <c r="J50" s="282"/>
      <c r="K50" s="283"/>
      <c r="L50" s="254"/>
    </row>
    <row r="51" spans="1:15">
      <c r="A51" s="254"/>
      <c r="B51" s="254"/>
      <c r="C51" s="254"/>
      <c r="D51" s="254"/>
      <c r="E51" s="254"/>
      <c r="F51" s="254"/>
      <c r="G51" s="254"/>
      <c r="H51" s="254"/>
      <c r="I51" s="254"/>
      <c r="J51" s="254"/>
      <c r="K51" s="254"/>
      <c r="L51" s="254"/>
    </row>
  </sheetData>
  <mergeCells count="25">
    <mergeCell ref="A20:C20"/>
    <mergeCell ref="D20:K20"/>
    <mergeCell ref="I2:K2"/>
    <mergeCell ref="A3:C3"/>
    <mergeCell ref="G4:K4"/>
    <mergeCell ref="H6:K6"/>
    <mergeCell ref="H7:K7"/>
    <mergeCell ref="H8:K8"/>
    <mergeCell ref="B10:J11"/>
    <mergeCell ref="B12:J13"/>
    <mergeCell ref="B14:J15"/>
    <mergeCell ref="A17:C19"/>
    <mergeCell ref="D17:K19"/>
    <mergeCell ref="H47:I47"/>
    <mergeCell ref="A21:C21"/>
    <mergeCell ref="D21:K21"/>
    <mergeCell ref="A22:C22"/>
    <mergeCell ref="D22:K22"/>
    <mergeCell ref="A24:K24"/>
    <mergeCell ref="B26:J28"/>
    <mergeCell ref="B29:J31"/>
    <mergeCell ref="H33:I33"/>
    <mergeCell ref="H36:I36"/>
    <mergeCell ref="I37:J37"/>
    <mergeCell ref="H44:I44"/>
  </mergeCells>
  <phoneticPr fontId="6"/>
  <conditionalFormatting sqref="A3">
    <cfRule type="containsBlanks" dxfId="53" priority="1">
      <formula>LEN(TRIM(A3))=0</formula>
    </cfRule>
  </conditionalFormatting>
  <conditionalFormatting sqref="H6:K7 H8">
    <cfRule type="containsBlanks" dxfId="52" priority="4">
      <formula>LEN(TRIM(H6))=0</formula>
    </cfRule>
  </conditionalFormatting>
  <conditionalFormatting sqref="I2:K2">
    <cfRule type="containsBlanks" dxfId="51" priority="2">
      <formula>LEN(TRIM(I2))=0</formula>
    </cfRule>
    <cfRule type="cellIs" dxfId="50" priority="3" operator="equal">
      <formula>"　　年　　月　　日"</formula>
    </cfRule>
  </conditionalFormatting>
  <dataValidations count="4">
    <dataValidation type="list" allowBlank="1" showInputMessage="1" showErrorMessage="1" sqref="D3" xr:uid="{06C2F57D-5343-4D2E-9156-FC6F3586F032}">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I2:J2" xr:uid="{427426E0-CF6C-4BB4-A966-6FA28C1261AF}">
      <formula1>1</formula1>
      <formula2>73051</formula2>
    </dataValidation>
    <dataValidation type="date" allowBlank="1" showInputMessage="1" showErrorMessage="1" error="「YYYY/MM/DD」形式で入力してください。_x000a_入力例：2020/06/06_x000a_表示は「令和2年6月6日」となります。" sqref="K2" xr:uid="{0EE6F55A-1570-420D-911B-293739AA0353}">
      <formula1>1</formula1>
      <formula2>73051</formula2>
    </dataValidation>
    <dataValidation type="whole" allowBlank="1" showInputMessage="1" showErrorMessage="1" error="金額（数字のみ）を入力してください。" sqref="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27520A12-1175-4711-BB8F-685049BF73DC}">
      <formula1>1</formula1>
      <formula2>9999999999999</formula2>
    </dataValidation>
  </dataValidations>
  <pageMargins left="0.85" right="0.42" top="0.59055118110236227" bottom="0.59055118110236227" header="0.51181102362204722" footer="0.51181102362204722"/>
  <pageSetup paperSize="9" scale="83"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5EE7-7FA1-4ADA-B5DB-E75C6FB1CC29}">
  <sheetPr>
    <tabColor theme="9" tint="0.39997558519241921"/>
  </sheetPr>
  <dimension ref="A1:BD166"/>
  <sheetViews>
    <sheetView showRuler="0" view="pageBreakPreview" zoomScale="85" zoomScaleNormal="85" zoomScaleSheetLayoutView="85" zoomScalePageLayoutView="55" workbookViewId="0">
      <selection activeCell="A3" sqref="A3"/>
    </sheetView>
  </sheetViews>
  <sheetFormatPr defaultColWidth="8.625" defaultRowHeight="13.5"/>
  <cols>
    <col min="1" max="1" width="1.5" style="255" customWidth="1"/>
    <col min="2" max="2" width="5.125" style="255" customWidth="1"/>
    <col min="3" max="7" width="3" style="255" customWidth="1"/>
    <col min="8" max="14" width="4.125" style="255" customWidth="1"/>
    <col min="15" max="20" width="2.875" style="255" customWidth="1"/>
    <col min="21" max="26" width="3.375" style="255" customWidth="1"/>
    <col min="27" max="32" width="2.875" style="255" customWidth="1"/>
    <col min="33" max="38" width="3.375" style="255" customWidth="1"/>
    <col min="39" max="39" width="2.875" style="255" customWidth="1"/>
    <col min="40" max="40" width="3.125" style="255" customWidth="1"/>
    <col min="41" max="41" width="2.875" style="255" customWidth="1"/>
    <col min="42" max="42" width="5.125" style="255" customWidth="1"/>
    <col min="43" max="44" width="3" style="255" customWidth="1"/>
    <col min="45" max="45" width="2.125" style="255" customWidth="1"/>
    <col min="46" max="46" width="2.625" style="255" customWidth="1"/>
    <col min="47" max="47" width="5.125" style="255" customWidth="1"/>
    <col min="48" max="55" width="3" style="255" customWidth="1"/>
    <col min="56" max="70" width="2.875" style="255" customWidth="1"/>
    <col min="71" max="16384" width="8.625" style="255"/>
  </cols>
  <sheetData>
    <row r="1" spans="1:56" s="38" customFormat="1" ht="57.75">
      <c r="A1" s="1329"/>
      <c r="B1" s="1330"/>
      <c r="C1" s="1330"/>
      <c r="D1" s="1330"/>
      <c r="E1" s="1330"/>
      <c r="F1" s="1330"/>
      <c r="G1" s="1330"/>
      <c r="H1" s="1330"/>
      <c r="I1" s="1330"/>
      <c r="J1" s="1330"/>
      <c r="K1" s="1330"/>
      <c r="L1" s="1330"/>
      <c r="M1" s="1330"/>
      <c r="N1" s="1330"/>
      <c r="O1" s="1330"/>
      <c r="P1" s="1330"/>
      <c r="Q1" s="1330"/>
      <c r="R1" s="1330"/>
      <c r="S1" s="1330"/>
      <c r="T1" s="1330"/>
      <c r="U1" s="1330"/>
      <c r="V1" s="1330"/>
      <c r="W1" s="1330"/>
      <c r="X1" s="1330"/>
      <c r="Y1" s="1330"/>
      <c r="Z1" s="1330"/>
      <c r="AA1" s="1330"/>
      <c r="AB1" s="1330"/>
      <c r="AC1" s="1330"/>
      <c r="AD1" s="1330"/>
      <c r="AE1" s="1330"/>
      <c r="AF1" s="1330"/>
      <c r="AG1" s="1330"/>
      <c r="AH1" s="1330"/>
      <c r="AI1" s="1330"/>
      <c r="AJ1" s="1330"/>
      <c r="AK1" s="1330"/>
      <c r="AL1" s="1330"/>
      <c r="AM1" s="1330"/>
      <c r="AN1" s="1330"/>
      <c r="AO1" s="1330"/>
      <c r="AP1" s="1330"/>
      <c r="AQ1" s="1330"/>
      <c r="AR1" s="1330"/>
      <c r="AS1" s="1330"/>
      <c r="AT1" s="1330"/>
      <c r="AU1" s="1330"/>
      <c r="AV1" s="1330"/>
      <c r="AW1" s="1330"/>
      <c r="AX1" s="1330"/>
      <c r="AY1" s="1330"/>
      <c r="AZ1" s="1330"/>
      <c r="BA1" s="1330"/>
      <c r="BB1" s="1330"/>
      <c r="BC1" s="1330"/>
    </row>
    <row r="2" spans="1:56" ht="13.5" customHeight="1">
      <c r="B2" s="255" t="s">
        <v>310</v>
      </c>
    </row>
    <row r="3" spans="1:56" ht="22.5" customHeight="1">
      <c r="B3" s="1314" t="s">
        <v>311</v>
      </c>
      <c r="C3" s="1314"/>
      <c r="D3" s="1314"/>
      <c r="E3" s="1314"/>
      <c r="F3" s="1314"/>
      <c r="G3" s="1314"/>
      <c r="H3" s="1314"/>
      <c r="I3" s="1314"/>
      <c r="J3" s="1314"/>
      <c r="K3" s="1314"/>
      <c r="L3" s="1314"/>
      <c r="M3" s="1314"/>
      <c r="N3" s="1314"/>
      <c r="O3" s="1314"/>
      <c r="P3" s="1314"/>
      <c r="Q3" s="1314"/>
      <c r="R3" s="1314"/>
      <c r="S3" s="1314"/>
      <c r="T3" s="1314"/>
      <c r="U3" s="1314"/>
      <c r="V3" s="1314"/>
      <c r="W3" s="1314"/>
      <c r="X3" s="1314"/>
      <c r="Y3" s="1314"/>
      <c r="Z3" s="1314"/>
      <c r="AA3" s="1314"/>
      <c r="AB3" s="1314"/>
      <c r="AC3" s="1314"/>
      <c r="AD3" s="1314"/>
      <c r="AE3" s="1314"/>
      <c r="AF3" s="1314"/>
      <c r="AG3" s="1314"/>
      <c r="AH3" s="1314"/>
      <c r="AI3" s="1314"/>
      <c r="AJ3" s="1314"/>
      <c r="AK3" s="1314"/>
      <c r="AL3" s="1314"/>
      <c r="AM3" s="1314"/>
      <c r="AN3" s="1314"/>
      <c r="AO3" s="1314"/>
      <c r="AP3" s="1314"/>
      <c r="AQ3" s="1314"/>
      <c r="AR3" s="1314"/>
      <c r="AS3" s="1314"/>
      <c r="AT3" s="1314"/>
      <c r="AU3" s="1314"/>
      <c r="AV3" s="1314"/>
      <c r="AW3" s="1314"/>
      <c r="AX3" s="1314"/>
      <c r="AY3" s="1314"/>
      <c r="AZ3" s="1314"/>
      <c r="BA3" s="1314"/>
      <c r="BB3" s="1314"/>
      <c r="BC3" s="1314"/>
    </row>
    <row r="4" spans="1:56" ht="15" customHeight="1" thickBot="1"/>
    <row r="5" spans="1:56" ht="18" customHeight="1">
      <c r="B5" s="1295" t="s">
        <v>312</v>
      </c>
      <c r="C5" s="1296"/>
      <c r="D5" s="1296"/>
      <c r="E5" s="1296"/>
      <c r="F5" s="1296"/>
      <c r="G5" s="1315" t="str">
        <f>IF(基本情報入力!$J$13="","",基本情報入力!$J$13)</f>
        <v/>
      </c>
      <c r="H5" s="1315"/>
      <c r="I5" s="1315"/>
      <c r="J5" s="1315"/>
      <c r="K5" s="1315"/>
      <c r="L5" s="1315"/>
      <c r="M5" s="1315"/>
      <c r="N5" s="1315"/>
      <c r="O5" s="1315"/>
      <c r="P5" s="1315"/>
      <c r="Q5" s="1315"/>
      <c r="R5" s="1315"/>
      <c r="S5" s="1315"/>
      <c r="T5" s="1315"/>
      <c r="U5" s="1315"/>
      <c r="V5" s="1315"/>
      <c r="W5" s="1316"/>
      <c r="X5" s="320" t="s">
        <v>313</v>
      </c>
      <c r="Y5" s="321"/>
      <c r="Z5" s="321"/>
      <c r="AA5" s="1319"/>
      <c r="AB5" s="1319"/>
      <c r="AC5" s="322" t="s">
        <v>314</v>
      </c>
      <c r="AD5" s="323"/>
      <c r="AE5" s="322" t="s">
        <v>315</v>
      </c>
      <c r="AF5" s="323"/>
      <c r="AG5" s="324" t="s">
        <v>316</v>
      </c>
      <c r="AH5" s="325"/>
      <c r="AI5" s="325"/>
      <c r="AJ5" s="326" t="s">
        <v>317</v>
      </c>
      <c r="AK5" s="1320" t="s">
        <v>318</v>
      </c>
      <c r="AL5" s="1320"/>
      <c r="AM5" s="1320"/>
      <c r="AN5" s="1320"/>
      <c r="AO5" s="1320"/>
      <c r="AP5" s="1320"/>
      <c r="AQ5" s="1320"/>
      <c r="AR5" s="1320"/>
      <c r="AS5" s="1320"/>
      <c r="AT5" s="1320"/>
      <c r="AU5" s="1320"/>
      <c r="AV5" s="1320"/>
      <c r="AW5" s="1320"/>
      <c r="AX5" s="1320"/>
      <c r="AY5" s="1320"/>
      <c r="AZ5" s="1320"/>
      <c r="BA5" s="1320"/>
      <c r="BB5" s="1320"/>
      <c r="BC5" s="327"/>
      <c r="BD5" s="328"/>
    </row>
    <row r="6" spans="1:56" ht="18" customHeight="1" thickBot="1">
      <c r="B6" s="1211"/>
      <c r="C6" s="1212"/>
      <c r="D6" s="1212"/>
      <c r="E6" s="1212"/>
      <c r="F6" s="1212"/>
      <c r="G6" s="1317"/>
      <c r="H6" s="1317"/>
      <c r="I6" s="1317"/>
      <c r="J6" s="1317"/>
      <c r="K6" s="1317"/>
      <c r="L6" s="1317"/>
      <c r="M6" s="1317"/>
      <c r="N6" s="1317"/>
      <c r="O6" s="1317"/>
      <c r="P6" s="1317"/>
      <c r="Q6" s="1317"/>
      <c r="R6" s="1317"/>
      <c r="S6" s="1317"/>
      <c r="T6" s="1317"/>
      <c r="U6" s="1317"/>
      <c r="V6" s="1317"/>
      <c r="W6" s="1318"/>
      <c r="X6" s="1263" t="s">
        <v>319</v>
      </c>
      <c r="Y6" s="1264"/>
      <c r="Z6" s="328"/>
      <c r="AA6" s="329"/>
      <c r="AB6" s="328"/>
      <c r="AC6" s="329"/>
      <c r="AD6" s="328"/>
      <c r="AE6" s="329"/>
      <c r="AF6" s="328"/>
      <c r="AG6" s="330"/>
      <c r="AH6" s="328"/>
      <c r="AI6" s="328"/>
      <c r="AK6" s="255" t="s">
        <v>320</v>
      </c>
      <c r="BC6" s="331"/>
      <c r="BD6" s="328"/>
    </row>
    <row r="7" spans="1:56" ht="18" customHeight="1">
      <c r="B7" s="320" t="s">
        <v>321</v>
      </c>
      <c r="C7" s="321"/>
      <c r="D7" s="321"/>
      <c r="E7" s="321"/>
      <c r="F7" s="321"/>
      <c r="G7" s="321"/>
      <c r="H7" s="321"/>
      <c r="I7" s="332"/>
      <c r="J7" s="321"/>
      <c r="K7" s="332"/>
      <c r="L7" s="333"/>
      <c r="M7" s="321" t="s">
        <v>314</v>
      </c>
      <c r="N7" s="333"/>
      <c r="O7" s="321" t="s">
        <v>315</v>
      </c>
      <c r="P7" s="333"/>
      <c r="Q7" s="321" t="s">
        <v>316</v>
      </c>
      <c r="R7" s="332"/>
      <c r="S7" s="321"/>
      <c r="T7" s="332"/>
      <c r="U7" s="321"/>
      <c r="V7" s="321"/>
      <c r="W7" s="321"/>
      <c r="X7" s="1263"/>
      <c r="Y7" s="1264"/>
      <c r="Z7" s="328"/>
      <c r="AA7" s="1321"/>
      <c r="AB7" s="1321"/>
      <c r="AC7" s="329" t="s">
        <v>314</v>
      </c>
      <c r="AD7" s="334"/>
      <c r="AE7" s="329" t="s">
        <v>315</v>
      </c>
      <c r="AF7" s="334"/>
      <c r="AG7" s="330" t="s">
        <v>316</v>
      </c>
      <c r="AH7" s="328"/>
      <c r="AI7" s="328"/>
      <c r="BC7" s="331"/>
      <c r="BD7" s="328"/>
    </row>
    <row r="8" spans="1:56" ht="18" customHeight="1">
      <c r="B8" s="335" t="s">
        <v>322</v>
      </c>
      <c r="C8" s="328"/>
      <c r="D8" s="328"/>
      <c r="E8" s="328"/>
      <c r="F8" s="328"/>
      <c r="G8" s="328"/>
      <c r="H8" s="336"/>
      <c r="I8" s="336"/>
      <c r="J8" s="337"/>
      <c r="K8" s="338" t="s">
        <v>323</v>
      </c>
      <c r="L8" s="1322"/>
      <c r="M8" s="1322"/>
      <c r="N8" s="1322"/>
      <c r="O8" s="1322"/>
      <c r="P8" s="1322"/>
      <c r="Q8" s="339"/>
      <c r="R8" s="339"/>
      <c r="S8" s="339"/>
      <c r="T8" s="339"/>
      <c r="U8" s="336"/>
      <c r="V8" s="336"/>
      <c r="W8" s="336"/>
      <c r="X8" s="1263"/>
      <c r="Y8" s="1264"/>
      <c r="Z8" s="328"/>
      <c r="AA8" s="329"/>
      <c r="AB8" s="328"/>
      <c r="AC8" s="328"/>
      <c r="AD8" s="328" t="s">
        <v>324</v>
      </c>
      <c r="AE8" s="328"/>
      <c r="AF8" s="328"/>
      <c r="AG8" s="340"/>
      <c r="AH8" s="328"/>
      <c r="AI8" s="328"/>
      <c r="AJ8" s="255" t="s">
        <v>317</v>
      </c>
      <c r="AK8" s="1305" t="s">
        <v>325</v>
      </c>
      <c r="AL8" s="1305"/>
      <c r="AM8" s="1305"/>
      <c r="AN8" s="1305"/>
      <c r="AO8" s="1305"/>
      <c r="AP8" s="1305"/>
      <c r="AQ8" s="1305"/>
      <c r="AR8" s="1305"/>
      <c r="AS8" s="1305"/>
      <c r="AT8" s="1305"/>
      <c r="AU8" s="1305"/>
      <c r="AV8" s="1305"/>
      <c r="AW8" s="1305"/>
      <c r="AX8" s="1305"/>
      <c r="AY8" s="1305"/>
      <c r="AZ8" s="1305"/>
      <c r="BA8" s="1305"/>
      <c r="BB8" s="1305"/>
      <c r="BC8" s="331"/>
      <c r="BD8" s="328"/>
    </row>
    <row r="9" spans="1:56" ht="18" customHeight="1" thickBot="1">
      <c r="B9" s="341" t="s">
        <v>326</v>
      </c>
      <c r="C9" s="342"/>
      <c r="D9" s="342"/>
      <c r="E9" s="342"/>
      <c r="F9" s="342"/>
      <c r="G9" s="342"/>
      <c r="H9" s="342"/>
      <c r="I9" s="342"/>
      <c r="J9" s="342"/>
      <c r="K9" s="342"/>
      <c r="L9" s="1306"/>
      <c r="M9" s="1306"/>
      <c r="N9" s="1306"/>
      <c r="O9" s="1306"/>
      <c r="P9" s="1306"/>
      <c r="Q9" s="1306"/>
      <c r="R9" s="1306"/>
      <c r="S9" s="1306"/>
      <c r="T9" s="1306"/>
      <c r="U9" s="1306"/>
      <c r="V9" s="1306"/>
      <c r="W9" s="1307"/>
      <c r="X9" s="1266"/>
      <c r="Y9" s="1267"/>
      <c r="Z9" s="342"/>
      <c r="AA9" s="1308"/>
      <c r="AB9" s="1308"/>
      <c r="AC9" s="343" t="s">
        <v>314</v>
      </c>
      <c r="AD9" s="344"/>
      <c r="AE9" s="343" t="s">
        <v>315</v>
      </c>
      <c r="AF9" s="344"/>
      <c r="AG9" s="345" t="s">
        <v>316</v>
      </c>
      <c r="AH9" s="346"/>
      <c r="AI9" s="346"/>
      <c r="AJ9" s="347"/>
      <c r="AK9" s="347" t="s">
        <v>327</v>
      </c>
      <c r="AL9" s="347"/>
      <c r="AM9" s="347"/>
      <c r="AN9" s="347"/>
      <c r="AO9" s="347"/>
      <c r="AP9" s="347"/>
      <c r="AQ9" s="347"/>
      <c r="AR9" s="347"/>
      <c r="AS9" s="347"/>
      <c r="AT9" s="347"/>
      <c r="AU9" s="347"/>
      <c r="AV9" s="347"/>
      <c r="AW9" s="347"/>
      <c r="AX9" s="347"/>
      <c r="AY9" s="347"/>
      <c r="AZ9" s="347"/>
      <c r="BA9" s="347"/>
      <c r="BC9" s="348"/>
      <c r="BD9" s="328"/>
    </row>
    <row r="10" spans="1:56" ht="18" customHeight="1">
      <c r="B10" s="1309" t="s">
        <v>328</v>
      </c>
      <c r="C10" s="1310"/>
      <c r="D10" s="1310"/>
      <c r="E10" s="1310"/>
      <c r="F10" s="1310"/>
      <c r="G10" s="1311"/>
      <c r="H10" s="1299" t="s">
        <v>329</v>
      </c>
      <c r="I10" s="1300"/>
      <c r="J10" s="1300"/>
      <c r="K10" s="1300"/>
      <c r="L10" s="1300"/>
      <c r="M10" s="1300"/>
      <c r="N10" s="1300"/>
      <c r="O10" s="1300"/>
      <c r="P10" s="1300"/>
      <c r="Q10" s="1300"/>
      <c r="R10" s="1300"/>
      <c r="S10" s="1300"/>
      <c r="T10" s="1300"/>
      <c r="U10" s="1300"/>
      <c r="V10" s="1300"/>
      <c r="W10" s="1301"/>
      <c r="X10" s="1299" t="s">
        <v>330</v>
      </c>
      <c r="Y10" s="1300"/>
      <c r="Z10" s="1300"/>
      <c r="AA10" s="1300"/>
      <c r="AB10" s="1300"/>
      <c r="AC10" s="1300"/>
      <c r="AD10" s="1300"/>
      <c r="AE10" s="1300"/>
      <c r="AF10" s="1300"/>
      <c r="AG10" s="1300"/>
      <c r="AH10" s="1300"/>
      <c r="AI10" s="1301"/>
      <c r="AJ10" s="1309" t="s">
        <v>331</v>
      </c>
      <c r="AK10" s="1310"/>
      <c r="AL10" s="1311"/>
      <c r="AM10" s="1299" t="s">
        <v>332</v>
      </c>
      <c r="AN10" s="1300"/>
      <c r="AO10" s="1300"/>
      <c r="AP10" s="1300"/>
      <c r="AQ10" s="1300"/>
      <c r="AR10" s="1300"/>
      <c r="AS10" s="1300"/>
      <c r="AT10" s="1301"/>
      <c r="AU10" s="1309" t="s">
        <v>333</v>
      </c>
      <c r="AV10" s="1310"/>
      <c r="AW10" s="1310"/>
      <c r="AX10" s="1310"/>
      <c r="AY10" s="1310"/>
      <c r="AZ10" s="1311"/>
      <c r="BA10" s="1312" t="s">
        <v>334</v>
      </c>
      <c r="BB10" s="1298"/>
      <c r="BC10" s="1313"/>
      <c r="BD10" s="328"/>
    </row>
    <row r="11" spans="1:56" ht="18" customHeight="1">
      <c r="B11" s="1299" t="s">
        <v>335</v>
      </c>
      <c r="C11" s="1300"/>
      <c r="D11" s="1300"/>
      <c r="E11" s="1300"/>
      <c r="F11" s="1300"/>
      <c r="G11" s="1301"/>
      <c r="H11" s="1302" t="s">
        <v>336</v>
      </c>
      <c r="I11" s="1303"/>
      <c r="J11" s="1303"/>
      <c r="K11" s="1303"/>
      <c r="L11" s="1303"/>
      <c r="M11" s="1303"/>
      <c r="N11" s="1304"/>
      <c r="O11" s="1302" t="s">
        <v>337</v>
      </c>
      <c r="P11" s="1303"/>
      <c r="Q11" s="1303"/>
      <c r="R11" s="1303"/>
      <c r="S11" s="1303"/>
      <c r="T11" s="1304"/>
      <c r="U11" s="1302" t="s">
        <v>338</v>
      </c>
      <c r="V11" s="1303"/>
      <c r="W11" s="1304"/>
      <c r="X11" s="1302" t="s">
        <v>339</v>
      </c>
      <c r="Y11" s="1303"/>
      <c r="Z11" s="1304"/>
      <c r="AA11" s="1302" t="s">
        <v>340</v>
      </c>
      <c r="AB11" s="1303"/>
      <c r="AC11" s="1303"/>
      <c r="AD11" s="1303"/>
      <c r="AE11" s="1303"/>
      <c r="AF11" s="1304"/>
      <c r="AG11" s="1302" t="s">
        <v>341</v>
      </c>
      <c r="AH11" s="1303"/>
      <c r="AI11" s="1304"/>
      <c r="AJ11" s="1299" t="s">
        <v>342</v>
      </c>
      <c r="AK11" s="1300"/>
      <c r="AL11" s="1301"/>
      <c r="AM11" s="1302" t="s">
        <v>343</v>
      </c>
      <c r="AN11" s="1303"/>
      <c r="AO11" s="1304"/>
      <c r="AP11" s="1302" t="s">
        <v>344</v>
      </c>
      <c r="AQ11" s="1303"/>
      <c r="AR11" s="1303"/>
      <c r="AS11" s="1303"/>
      <c r="AT11" s="1304"/>
      <c r="AU11" s="1299" t="s">
        <v>345</v>
      </c>
      <c r="AV11" s="1300"/>
      <c r="AW11" s="1300"/>
      <c r="AX11" s="1300"/>
      <c r="AY11" s="1300"/>
      <c r="AZ11" s="1301"/>
      <c r="BA11" s="1309"/>
      <c r="BB11" s="1310"/>
      <c r="BC11" s="1311"/>
      <c r="BD11" s="328"/>
    </row>
    <row r="12" spans="1:56" ht="14.1" customHeight="1">
      <c r="B12" s="349" t="s">
        <v>346</v>
      </c>
      <c r="C12" s="325"/>
      <c r="D12" s="325"/>
      <c r="E12" s="325"/>
      <c r="F12" s="325"/>
      <c r="G12" s="325"/>
      <c r="H12" s="350" t="s">
        <v>347</v>
      </c>
      <c r="I12" s="351"/>
      <c r="J12" s="351"/>
      <c r="K12" s="352"/>
      <c r="L12" s="349"/>
      <c r="M12" s="325"/>
      <c r="N12" s="353" t="s">
        <v>348</v>
      </c>
      <c r="O12" s="350" t="s">
        <v>349</v>
      </c>
      <c r="P12" s="354"/>
      <c r="Q12" s="1293"/>
      <c r="R12" s="1293"/>
      <c r="S12" s="1293"/>
      <c r="T12" s="1294"/>
      <c r="U12" s="1327"/>
      <c r="V12" s="1328"/>
      <c r="W12" s="353" t="s">
        <v>348</v>
      </c>
      <c r="X12" s="349"/>
      <c r="Y12" s="325"/>
      <c r="Z12" s="353" t="s">
        <v>348</v>
      </c>
      <c r="AA12" s="350" t="s">
        <v>350</v>
      </c>
      <c r="AB12" s="354"/>
      <c r="AC12" s="1293"/>
      <c r="AD12" s="1293"/>
      <c r="AE12" s="1293"/>
      <c r="AF12" s="1294"/>
      <c r="AG12" s="349"/>
      <c r="AH12" s="325"/>
      <c r="AI12" s="353" t="s">
        <v>348</v>
      </c>
      <c r="AJ12" s="349"/>
      <c r="AK12" s="325"/>
      <c r="AL12" s="353" t="s">
        <v>348</v>
      </c>
      <c r="AM12" s="349"/>
      <c r="AN12" s="325"/>
      <c r="AO12" s="353" t="s">
        <v>351</v>
      </c>
      <c r="AP12" s="349"/>
      <c r="AQ12" s="325"/>
      <c r="AR12" s="325"/>
      <c r="AS12" s="325"/>
      <c r="AT12" s="327"/>
      <c r="AU12" s="349"/>
      <c r="AV12" s="325"/>
      <c r="AW12" s="325"/>
      <c r="AX12" s="325"/>
      <c r="AY12" s="325"/>
      <c r="AZ12" s="327"/>
      <c r="BA12" s="349"/>
      <c r="BB12" s="325"/>
      <c r="BC12" s="327"/>
      <c r="BD12" s="328"/>
    </row>
    <row r="13" spans="1:56" ht="14.1" customHeight="1">
      <c r="B13" s="355"/>
      <c r="C13" s="328" t="s">
        <v>314</v>
      </c>
      <c r="D13" s="334"/>
      <c r="E13" s="328" t="s">
        <v>315</v>
      </c>
      <c r="F13" s="334"/>
      <c r="G13" s="328" t="s">
        <v>316</v>
      </c>
      <c r="H13" s="1223"/>
      <c r="I13" s="1224"/>
      <c r="J13" s="1224"/>
      <c r="K13" s="1225"/>
      <c r="L13" s="1223"/>
      <c r="M13" s="1224"/>
      <c r="N13" s="1225"/>
      <c r="O13" s="1284"/>
      <c r="P13" s="1285"/>
      <c r="Q13" s="1285"/>
      <c r="R13" s="1285"/>
      <c r="S13" s="328"/>
      <c r="T13" s="331"/>
      <c r="U13" s="1256" t="str">
        <f>IF(F13="","",U12+L13+O13)</f>
        <v/>
      </c>
      <c r="V13" s="1257"/>
      <c r="W13" s="1258"/>
      <c r="X13" s="1223"/>
      <c r="Y13" s="1224"/>
      <c r="Z13" s="1225"/>
      <c r="AA13" s="1284"/>
      <c r="AB13" s="1285"/>
      <c r="AC13" s="1285"/>
      <c r="AD13" s="1285"/>
      <c r="AE13" s="328"/>
      <c r="AF13" s="331"/>
      <c r="AG13" s="1256" t="str">
        <f>IF(F13="","",X13+AA13)</f>
        <v/>
      </c>
      <c r="AH13" s="1257"/>
      <c r="AI13" s="1258"/>
      <c r="AJ13" s="1256" t="str">
        <f>IF(F13="","",U13-AG13)</f>
        <v/>
      </c>
      <c r="AK13" s="1257"/>
      <c r="AL13" s="1258"/>
      <c r="AM13" s="1223"/>
      <c r="AN13" s="1224"/>
      <c r="AO13" s="1225"/>
      <c r="AP13" s="355"/>
      <c r="AQ13" s="328" t="s">
        <v>352</v>
      </c>
      <c r="AR13" s="334"/>
      <c r="AS13" s="328" t="s">
        <v>353</v>
      </c>
      <c r="AT13" s="331"/>
      <c r="AU13" s="355"/>
      <c r="AV13" s="328" t="s">
        <v>314</v>
      </c>
      <c r="AW13" s="334"/>
      <c r="AX13" s="328" t="s">
        <v>315</v>
      </c>
      <c r="AY13" s="334"/>
      <c r="AZ13" s="331" t="s">
        <v>316</v>
      </c>
      <c r="BA13" s="356"/>
      <c r="BB13" s="328"/>
      <c r="BC13" s="331"/>
      <c r="BD13" s="328"/>
    </row>
    <row r="14" spans="1:56" ht="14.1" customHeight="1">
      <c r="B14" s="357"/>
      <c r="C14" s="346"/>
      <c r="D14" s="346"/>
      <c r="E14" s="346"/>
      <c r="F14" s="346"/>
      <c r="G14" s="346"/>
      <c r="H14" s="1289"/>
      <c r="I14" s="1290"/>
      <c r="J14" s="1290"/>
      <c r="K14" s="1291"/>
      <c r="L14" s="1289"/>
      <c r="M14" s="1290"/>
      <c r="N14" s="1291"/>
      <c r="O14" s="1289"/>
      <c r="P14" s="1290"/>
      <c r="Q14" s="1290"/>
      <c r="R14" s="1290"/>
      <c r="S14" s="346"/>
      <c r="T14" s="358" t="s">
        <v>348</v>
      </c>
      <c r="U14" s="1286"/>
      <c r="V14" s="1287"/>
      <c r="W14" s="1288"/>
      <c r="X14" s="1289"/>
      <c r="Y14" s="1290"/>
      <c r="Z14" s="1291"/>
      <c r="AA14" s="1289"/>
      <c r="AB14" s="1290"/>
      <c r="AC14" s="1290"/>
      <c r="AD14" s="1290"/>
      <c r="AE14" s="346"/>
      <c r="AF14" s="358" t="s">
        <v>348</v>
      </c>
      <c r="AG14" s="1286"/>
      <c r="AH14" s="1287"/>
      <c r="AI14" s="1288"/>
      <c r="AJ14" s="1286"/>
      <c r="AK14" s="1287"/>
      <c r="AL14" s="1288"/>
      <c r="AM14" s="1289"/>
      <c r="AN14" s="1290"/>
      <c r="AO14" s="1291"/>
      <c r="AP14" s="357"/>
      <c r="AQ14" s="346"/>
      <c r="AR14" s="346"/>
      <c r="AS14" s="346"/>
      <c r="AT14" s="348"/>
      <c r="AU14" s="359" t="s">
        <v>354</v>
      </c>
      <c r="AV14" s="1259"/>
      <c r="AW14" s="1259"/>
      <c r="AX14" s="1259"/>
      <c r="AY14" s="328" t="s">
        <v>355</v>
      </c>
      <c r="AZ14" s="331" t="s">
        <v>356</v>
      </c>
      <c r="BA14" s="357"/>
      <c r="BB14" s="346"/>
      <c r="BC14" s="348"/>
      <c r="BD14" s="328"/>
    </row>
    <row r="15" spans="1:56" ht="14.1" customHeight="1">
      <c r="B15" s="349"/>
      <c r="C15" s="325"/>
      <c r="D15" s="325"/>
      <c r="E15" s="325"/>
      <c r="F15" s="325"/>
      <c r="G15" s="325"/>
      <c r="H15" s="350" t="s">
        <v>347</v>
      </c>
      <c r="I15" s="351"/>
      <c r="J15" s="351"/>
      <c r="K15" s="352"/>
      <c r="L15" s="349"/>
      <c r="M15" s="325"/>
      <c r="N15" s="353" t="s">
        <v>348</v>
      </c>
      <c r="O15" s="350" t="s">
        <v>349</v>
      </c>
      <c r="P15" s="354"/>
      <c r="Q15" s="1293"/>
      <c r="R15" s="1293"/>
      <c r="S15" s="1293"/>
      <c r="T15" s="1294"/>
      <c r="U15" s="1295"/>
      <c r="V15" s="1296"/>
      <c r="W15" s="353" t="s">
        <v>348</v>
      </c>
      <c r="X15" s="349"/>
      <c r="Y15" s="325"/>
      <c r="Z15" s="353" t="s">
        <v>348</v>
      </c>
      <c r="AA15" s="350" t="s">
        <v>350</v>
      </c>
      <c r="AB15" s="354"/>
      <c r="AC15" s="1293"/>
      <c r="AD15" s="1293"/>
      <c r="AE15" s="1293"/>
      <c r="AF15" s="1294"/>
      <c r="AG15" s="349"/>
      <c r="AH15" s="325"/>
      <c r="AI15" s="353" t="s">
        <v>348</v>
      </c>
      <c r="AJ15" s="349"/>
      <c r="AK15" s="325"/>
      <c r="AL15" s="353" t="s">
        <v>348</v>
      </c>
      <c r="AM15" s="349"/>
      <c r="AN15" s="325"/>
      <c r="AO15" s="353" t="s">
        <v>351</v>
      </c>
      <c r="AP15" s="349"/>
      <c r="AQ15" s="325"/>
      <c r="AR15" s="325"/>
      <c r="AS15" s="325"/>
      <c r="AT15" s="327"/>
      <c r="AU15" s="349"/>
      <c r="AV15" s="325"/>
      <c r="AW15" s="325"/>
      <c r="AX15" s="325"/>
      <c r="AY15" s="325"/>
      <c r="AZ15" s="327"/>
      <c r="BA15" s="349"/>
      <c r="BB15" s="325"/>
      <c r="BC15" s="327"/>
      <c r="BD15" s="328"/>
    </row>
    <row r="16" spans="1:56" ht="14.1" customHeight="1">
      <c r="B16" s="355"/>
      <c r="C16" s="328" t="s">
        <v>314</v>
      </c>
      <c r="D16" s="334"/>
      <c r="E16" s="328" t="s">
        <v>315</v>
      </c>
      <c r="F16" s="334"/>
      <c r="G16" s="328" t="s">
        <v>316</v>
      </c>
      <c r="H16" s="1223"/>
      <c r="I16" s="1224"/>
      <c r="J16" s="1224"/>
      <c r="K16" s="1225"/>
      <c r="L16" s="1223"/>
      <c r="M16" s="1224"/>
      <c r="N16" s="1225"/>
      <c r="O16" s="1284"/>
      <c r="P16" s="1285"/>
      <c r="Q16" s="1285"/>
      <c r="R16" s="1285"/>
      <c r="S16" s="328"/>
      <c r="T16" s="331"/>
      <c r="U16" s="1256" t="str">
        <f>IF(F16="","",U13+L16+O16)</f>
        <v/>
      </c>
      <c r="V16" s="1257"/>
      <c r="W16" s="1258"/>
      <c r="X16" s="1223"/>
      <c r="Y16" s="1224"/>
      <c r="Z16" s="1225"/>
      <c r="AA16" s="1284"/>
      <c r="AB16" s="1285"/>
      <c r="AC16" s="1285"/>
      <c r="AD16" s="1285"/>
      <c r="AE16" s="328"/>
      <c r="AF16" s="331"/>
      <c r="AG16" s="1256" t="str">
        <f>IF(F16="","",AG13+X16+AA16)</f>
        <v/>
      </c>
      <c r="AH16" s="1257"/>
      <c r="AI16" s="1258"/>
      <c r="AJ16" s="1256" t="str">
        <f>IF(F16="","",U16-AG16)</f>
        <v/>
      </c>
      <c r="AK16" s="1257"/>
      <c r="AL16" s="1258"/>
      <c r="AM16" s="1223"/>
      <c r="AN16" s="1224"/>
      <c r="AO16" s="1225"/>
      <c r="AP16" s="355"/>
      <c r="AQ16" s="328" t="s">
        <v>352</v>
      </c>
      <c r="AR16" s="334"/>
      <c r="AS16" s="328" t="s">
        <v>353</v>
      </c>
      <c r="AT16" s="331"/>
      <c r="AU16" s="355"/>
      <c r="AV16" s="328" t="s">
        <v>314</v>
      </c>
      <c r="AW16" s="334"/>
      <c r="AX16" s="328" t="s">
        <v>315</v>
      </c>
      <c r="AY16" s="334"/>
      <c r="AZ16" s="331" t="s">
        <v>316</v>
      </c>
      <c r="BA16" s="356"/>
      <c r="BB16" s="328"/>
      <c r="BC16" s="331"/>
      <c r="BD16" s="328"/>
    </row>
    <row r="17" spans="2:56" ht="14.1" customHeight="1">
      <c r="B17" s="357"/>
      <c r="C17" s="346"/>
      <c r="D17" s="346"/>
      <c r="E17" s="346"/>
      <c r="F17" s="346"/>
      <c r="G17" s="346"/>
      <c r="H17" s="1289"/>
      <c r="I17" s="1290"/>
      <c r="J17" s="1290"/>
      <c r="K17" s="1291"/>
      <c r="L17" s="1289"/>
      <c r="M17" s="1290"/>
      <c r="N17" s="1291"/>
      <c r="O17" s="1289"/>
      <c r="P17" s="1290"/>
      <c r="Q17" s="1290"/>
      <c r="R17" s="1290"/>
      <c r="S17" s="346"/>
      <c r="T17" s="358" t="s">
        <v>348</v>
      </c>
      <c r="U17" s="1286"/>
      <c r="V17" s="1287"/>
      <c r="W17" s="1288"/>
      <c r="X17" s="1289"/>
      <c r="Y17" s="1290"/>
      <c r="Z17" s="1291"/>
      <c r="AA17" s="1289"/>
      <c r="AB17" s="1290"/>
      <c r="AC17" s="1290"/>
      <c r="AD17" s="1290"/>
      <c r="AE17" s="346"/>
      <c r="AF17" s="358" t="s">
        <v>348</v>
      </c>
      <c r="AG17" s="1286"/>
      <c r="AH17" s="1287"/>
      <c r="AI17" s="1288"/>
      <c r="AJ17" s="1286"/>
      <c r="AK17" s="1287"/>
      <c r="AL17" s="1288"/>
      <c r="AM17" s="1289"/>
      <c r="AN17" s="1290"/>
      <c r="AO17" s="1291"/>
      <c r="AP17" s="357"/>
      <c r="AQ17" s="346"/>
      <c r="AR17" s="346"/>
      <c r="AS17" s="346"/>
      <c r="AT17" s="348"/>
      <c r="AU17" s="360" t="s">
        <v>354</v>
      </c>
      <c r="AV17" s="1292"/>
      <c r="AW17" s="1292"/>
      <c r="AX17" s="1292"/>
      <c r="AY17" s="346" t="s">
        <v>355</v>
      </c>
      <c r="AZ17" s="348" t="s">
        <v>356</v>
      </c>
      <c r="BA17" s="357"/>
      <c r="BB17" s="346"/>
      <c r="BC17" s="348"/>
      <c r="BD17" s="328"/>
    </row>
    <row r="18" spans="2:56" ht="14.1" customHeight="1">
      <c r="B18" s="349"/>
      <c r="C18" s="325"/>
      <c r="D18" s="325"/>
      <c r="E18" s="325"/>
      <c r="F18" s="325"/>
      <c r="G18" s="325"/>
      <c r="H18" s="350" t="s">
        <v>347</v>
      </c>
      <c r="I18" s="351"/>
      <c r="J18" s="351"/>
      <c r="K18" s="352"/>
      <c r="L18" s="349"/>
      <c r="M18" s="325"/>
      <c r="N18" s="353" t="s">
        <v>348</v>
      </c>
      <c r="O18" s="350" t="s">
        <v>349</v>
      </c>
      <c r="P18" s="354"/>
      <c r="Q18" s="1293"/>
      <c r="R18" s="1293"/>
      <c r="S18" s="1293"/>
      <c r="T18" s="1294"/>
      <c r="U18" s="1295"/>
      <c r="V18" s="1296"/>
      <c r="W18" s="353" t="s">
        <v>348</v>
      </c>
      <c r="X18" s="349"/>
      <c r="Y18" s="325"/>
      <c r="Z18" s="353" t="s">
        <v>348</v>
      </c>
      <c r="AA18" s="350" t="s">
        <v>350</v>
      </c>
      <c r="AB18" s="354"/>
      <c r="AC18" s="1293"/>
      <c r="AD18" s="1293"/>
      <c r="AE18" s="1293"/>
      <c r="AF18" s="1294"/>
      <c r="AG18" s="349"/>
      <c r="AH18" s="325"/>
      <c r="AI18" s="353" t="s">
        <v>348</v>
      </c>
      <c r="AJ18" s="349"/>
      <c r="AK18" s="325"/>
      <c r="AL18" s="353" t="s">
        <v>348</v>
      </c>
      <c r="AM18" s="349"/>
      <c r="AN18" s="325"/>
      <c r="AO18" s="353" t="s">
        <v>351</v>
      </c>
      <c r="AP18" s="349"/>
      <c r="AQ18" s="325"/>
      <c r="AR18" s="325"/>
      <c r="AS18" s="325"/>
      <c r="AT18" s="327"/>
      <c r="AU18" s="349"/>
      <c r="AV18" s="325"/>
      <c r="AW18" s="325"/>
      <c r="AX18" s="325"/>
      <c r="AY18" s="325"/>
      <c r="AZ18" s="327"/>
      <c r="BA18" s="349"/>
      <c r="BB18" s="325"/>
      <c r="BC18" s="327"/>
      <c r="BD18" s="328"/>
    </row>
    <row r="19" spans="2:56" ht="14.1" customHeight="1">
      <c r="B19" s="355"/>
      <c r="C19" s="328" t="s">
        <v>314</v>
      </c>
      <c r="D19" s="334"/>
      <c r="E19" s="328" t="s">
        <v>315</v>
      </c>
      <c r="F19" s="334"/>
      <c r="G19" s="328" t="s">
        <v>316</v>
      </c>
      <c r="H19" s="1223"/>
      <c r="I19" s="1224"/>
      <c r="J19" s="1224"/>
      <c r="K19" s="1225"/>
      <c r="L19" s="1223"/>
      <c r="M19" s="1224"/>
      <c r="N19" s="1225"/>
      <c r="O19" s="1284"/>
      <c r="P19" s="1285"/>
      <c r="Q19" s="1285"/>
      <c r="R19" s="1285"/>
      <c r="S19" s="328"/>
      <c r="T19" s="331"/>
      <c r="U19" s="1256" t="str">
        <f>IF(F19="","",U16+L19+O19)</f>
        <v/>
      </c>
      <c r="V19" s="1257"/>
      <c r="W19" s="1258"/>
      <c r="X19" s="1223"/>
      <c r="Y19" s="1224"/>
      <c r="Z19" s="1225"/>
      <c r="AA19" s="1284"/>
      <c r="AB19" s="1285"/>
      <c r="AC19" s="1285"/>
      <c r="AD19" s="1285"/>
      <c r="AE19" s="328"/>
      <c r="AF19" s="331"/>
      <c r="AG19" s="1256" t="str">
        <f>IF(F19="","",AG16+X19+AA19)</f>
        <v/>
      </c>
      <c r="AH19" s="1257"/>
      <c r="AI19" s="1258"/>
      <c r="AJ19" s="1256" t="str">
        <f>IF(F19="","",U19-AG19)</f>
        <v/>
      </c>
      <c r="AK19" s="1257"/>
      <c r="AL19" s="1258"/>
      <c r="AM19" s="1223"/>
      <c r="AN19" s="1224"/>
      <c r="AO19" s="1225"/>
      <c r="AP19" s="355"/>
      <c r="AQ19" s="328" t="s">
        <v>352</v>
      </c>
      <c r="AR19" s="334"/>
      <c r="AS19" s="328" t="s">
        <v>353</v>
      </c>
      <c r="AT19" s="331"/>
      <c r="AU19" s="355"/>
      <c r="AV19" s="328" t="s">
        <v>314</v>
      </c>
      <c r="AW19" s="334"/>
      <c r="AX19" s="328" t="s">
        <v>315</v>
      </c>
      <c r="AY19" s="334"/>
      <c r="AZ19" s="331" t="s">
        <v>316</v>
      </c>
      <c r="BA19" s="356"/>
      <c r="BB19" s="328"/>
      <c r="BC19" s="331"/>
      <c r="BD19" s="328"/>
    </row>
    <row r="20" spans="2:56" ht="14.1" customHeight="1">
      <c r="B20" s="357"/>
      <c r="C20" s="346"/>
      <c r="D20" s="346"/>
      <c r="E20" s="346"/>
      <c r="F20" s="346"/>
      <c r="G20" s="346"/>
      <c r="H20" s="1289"/>
      <c r="I20" s="1290"/>
      <c r="J20" s="1290"/>
      <c r="K20" s="1291"/>
      <c r="L20" s="1289"/>
      <c r="M20" s="1290"/>
      <c r="N20" s="1291"/>
      <c r="O20" s="1289"/>
      <c r="P20" s="1290"/>
      <c r="Q20" s="1290"/>
      <c r="R20" s="1290"/>
      <c r="S20" s="346"/>
      <c r="T20" s="358" t="s">
        <v>348</v>
      </c>
      <c r="U20" s="1286"/>
      <c r="V20" s="1287"/>
      <c r="W20" s="1288"/>
      <c r="X20" s="1289"/>
      <c r="Y20" s="1290"/>
      <c r="Z20" s="1291"/>
      <c r="AA20" s="1289"/>
      <c r="AB20" s="1290"/>
      <c r="AC20" s="1290"/>
      <c r="AD20" s="1290"/>
      <c r="AE20" s="346"/>
      <c r="AF20" s="358" t="s">
        <v>348</v>
      </c>
      <c r="AG20" s="1286"/>
      <c r="AH20" s="1287"/>
      <c r="AI20" s="1288"/>
      <c r="AJ20" s="1286"/>
      <c r="AK20" s="1287"/>
      <c r="AL20" s="1288"/>
      <c r="AM20" s="1289"/>
      <c r="AN20" s="1290"/>
      <c r="AO20" s="1291"/>
      <c r="AP20" s="357"/>
      <c r="AQ20" s="346"/>
      <c r="AR20" s="346"/>
      <c r="AS20" s="346"/>
      <c r="AT20" s="348"/>
      <c r="AU20" s="360" t="s">
        <v>354</v>
      </c>
      <c r="AV20" s="1292"/>
      <c r="AW20" s="1292"/>
      <c r="AX20" s="1292"/>
      <c r="AY20" s="346" t="s">
        <v>355</v>
      </c>
      <c r="AZ20" s="348" t="s">
        <v>356</v>
      </c>
      <c r="BA20" s="357"/>
      <c r="BB20" s="346"/>
      <c r="BC20" s="348"/>
      <c r="BD20" s="328"/>
    </row>
    <row r="21" spans="2:56" ht="14.1" customHeight="1">
      <c r="B21" s="349"/>
      <c r="C21" s="325"/>
      <c r="D21" s="325"/>
      <c r="E21" s="325"/>
      <c r="F21" s="325"/>
      <c r="G21" s="325"/>
      <c r="H21" s="350" t="s">
        <v>347</v>
      </c>
      <c r="I21" s="351"/>
      <c r="J21" s="351"/>
      <c r="K21" s="352"/>
      <c r="L21" s="349"/>
      <c r="M21" s="325"/>
      <c r="N21" s="353" t="s">
        <v>348</v>
      </c>
      <c r="O21" s="350" t="s">
        <v>349</v>
      </c>
      <c r="P21" s="354"/>
      <c r="Q21" s="1293"/>
      <c r="R21" s="1293"/>
      <c r="S21" s="1293"/>
      <c r="T21" s="1294"/>
      <c r="U21" s="1295"/>
      <c r="V21" s="1296"/>
      <c r="W21" s="353" t="s">
        <v>348</v>
      </c>
      <c r="X21" s="349"/>
      <c r="Y21" s="325"/>
      <c r="Z21" s="353" t="s">
        <v>348</v>
      </c>
      <c r="AA21" s="350" t="s">
        <v>350</v>
      </c>
      <c r="AB21" s="354"/>
      <c r="AC21" s="1293"/>
      <c r="AD21" s="1293"/>
      <c r="AE21" s="1293"/>
      <c r="AF21" s="1294"/>
      <c r="AG21" s="349"/>
      <c r="AH21" s="325"/>
      <c r="AI21" s="353" t="s">
        <v>348</v>
      </c>
      <c r="AJ21" s="349"/>
      <c r="AK21" s="325"/>
      <c r="AL21" s="353" t="s">
        <v>348</v>
      </c>
      <c r="AM21" s="349"/>
      <c r="AN21" s="325"/>
      <c r="AO21" s="353" t="s">
        <v>351</v>
      </c>
      <c r="AP21" s="349"/>
      <c r="AQ21" s="325"/>
      <c r="AR21" s="325"/>
      <c r="AS21" s="325"/>
      <c r="AT21" s="327"/>
      <c r="AU21" s="349"/>
      <c r="AV21" s="325"/>
      <c r="AW21" s="325"/>
      <c r="AX21" s="325"/>
      <c r="AY21" s="325"/>
      <c r="AZ21" s="327"/>
      <c r="BA21" s="349"/>
      <c r="BB21" s="325"/>
      <c r="BC21" s="327"/>
      <c r="BD21" s="328"/>
    </row>
    <row r="22" spans="2:56" ht="14.1" customHeight="1">
      <c r="B22" s="355"/>
      <c r="C22" s="328" t="s">
        <v>314</v>
      </c>
      <c r="D22" s="334"/>
      <c r="E22" s="328" t="s">
        <v>315</v>
      </c>
      <c r="F22" s="334"/>
      <c r="G22" s="328" t="s">
        <v>316</v>
      </c>
      <c r="H22" s="1223"/>
      <c r="I22" s="1224"/>
      <c r="J22" s="1224"/>
      <c r="K22" s="1225"/>
      <c r="L22" s="1223"/>
      <c r="M22" s="1224"/>
      <c r="N22" s="1225"/>
      <c r="O22" s="1284"/>
      <c r="P22" s="1285"/>
      <c r="Q22" s="1285"/>
      <c r="R22" s="1285"/>
      <c r="S22" s="328"/>
      <c r="T22" s="331"/>
      <c r="U22" s="1256" t="str">
        <f>IF(F22="","",U19+L22+O22)</f>
        <v/>
      </c>
      <c r="V22" s="1257"/>
      <c r="W22" s="1258"/>
      <c r="X22" s="1223"/>
      <c r="Y22" s="1224"/>
      <c r="Z22" s="1225"/>
      <c r="AA22" s="1284"/>
      <c r="AB22" s="1285"/>
      <c r="AC22" s="1285"/>
      <c r="AD22" s="1285"/>
      <c r="AE22" s="328"/>
      <c r="AF22" s="331"/>
      <c r="AG22" s="1256" t="str">
        <f>IF(F22="","",AG19+X22+AA22)</f>
        <v/>
      </c>
      <c r="AH22" s="1257"/>
      <c r="AI22" s="1258"/>
      <c r="AJ22" s="1256" t="str">
        <f>IF(F22="","",U22-AG22)</f>
        <v/>
      </c>
      <c r="AK22" s="1257"/>
      <c r="AL22" s="1258"/>
      <c r="AM22" s="1223"/>
      <c r="AN22" s="1224"/>
      <c r="AO22" s="1225"/>
      <c r="AP22" s="355"/>
      <c r="AQ22" s="328" t="s">
        <v>352</v>
      </c>
      <c r="AR22" s="334"/>
      <c r="AS22" s="328" t="s">
        <v>353</v>
      </c>
      <c r="AT22" s="331"/>
      <c r="AU22" s="355"/>
      <c r="AV22" s="328" t="s">
        <v>314</v>
      </c>
      <c r="AW22" s="334"/>
      <c r="AX22" s="328" t="s">
        <v>315</v>
      </c>
      <c r="AY22" s="334"/>
      <c r="AZ22" s="331" t="s">
        <v>316</v>
      </c>
      <c r="BA22" s="356"/>
      <c r="BB22" s="328"/>
      <c r="BC22" s="331"/>
      <c r="BD22" s="328"/>
    </row>
    <row r="23" spans="2:56" ht="14.1" customHeight="1">
      <c r="B23" s="357"/>
      <c r="C23" s="346"/>
      <c r="D23" s="346"/>
      <c r="E23" s="346"/>
      <c r="F23" s="346"/>
      <c r="G23" s="346"/>
      <c r="H23" s="1289"/>
      <c r="I23" s="1290"/>
      <c r="J23" s="1290"/>
      <c r="K23" s="1291"/>
      <c r="L23" s="1289"/>
      <c r="M23" s="1290"/>
      <c r="N23" s="1291"/>
      <c r="O23" s="1289"/>
      <c r="P23" s="1290"/>
      <c r="Q23" s="1290"/>
      <c r="R23" s="1290"/>
      <c r="S23" s="346"/>
      <c r="T23" s="358" t="s">
        <v>348</v>
      </c>
      <c r="U23" s="1286"/>
      <c r="V23" s="1287"/>
      <c r="W23" s="1288"/>
      <c r="X23" s="1289"/>
      <c r="Y23" s="1290"/>
      <c r="Z23" s="1291"/>
      <c r="AA23" s="1289"/>
      <c r="AB23" s="1290"/>
      <c r="AC23" s="1290"/>
      <c r="AD23" s="1290"/>
      <c r="AE23" s="346"/>
      <c r="AF23" s="358" t="s">
        <v>348</v>
      </c>
      <c r="AG23" s="1286"/>
      <c r="AH23" s="1287"/>
      <c r="AI23" s="1288"/>
      <c r="AJ23" s="1286"/>
      <c r="AK23" s="1287"/>
      <c r="AL23" s="1288"/>
      <c r="AM23" s="1289"/>
      <c r="AN23" s="1290"/>
      <c r="AO23" s="1291"/>
      <c r="AP23" s="357"/>
      <c r="AQ23" s="346"/>
      <c r="AR23" s="346"/>
      <c r="AS23" s="346"/>
      <c r="AT23" s="348"/>
      <c r="AU23" s="360" t="s">
        <v>354</v>
      </c>
      <c r="AV23" s="1292"/>
      <c r="AW23" s="1292"/>
      <c r="AX23" s="1292"/>
      <c r="AY23" s="346" t="s">
        <v>355</v>
      </c>
      <c r="AZ23" s="348" t="s">
        <v>356</v>
      </c>
      <c r="BA23" s="357"/>
      <c r="BB23" s="346"/>
      <c r="BC23" s="348"/>
      <c r="BD23" s="328"/>
    </row>
    <row r="24" spans="2:56" ht="14.1" customHeight="1">
      <c r="B24" s="349"/>
      <c r="C24" s="325"/>
      <c r="D24" s="325"/>
      <c r="E24" s="325"/>
      <c r="F24" s="325"/>
      <c r="G24" s="325"/>
      <c r="H24" s="350" t="s">
        <v>347</v>
      </c>
      <c r="I24" s="351"/>
      <c r="J24" s="351"/>
      <c r="K24" s="352"/>
      <c r="L24" s="349"/>
      <c r="M24" s="325"/>
      <c r="N24" s="353" t="s">
        <v>348</v>
      </c>
      <c r="O24" s="350" t="s">
        <v>349</v>
      </c>
      <c r="P24" s="354"/>
      <c r="Q24" s="1293"/>
      <c r="R24" s="1293"/>
      <c r="S24" s="1293"/>
      <c r="T24" s="1294"/>
      <c r="U24" s="1295"/>
      <c r="V24" s="1296"/>
      <c r="W24" s="353" t="s">
        <v>348</v>
      </c>
      <c r="X24" s="349"/>
      <c r="Y24" s="325"/>
      <c r="Z24" s="353" t="s">
        <v>348</v>
      </c>
      <c r="AA24" s="350" t="s">
        <v>350</v>
      </c>
      <c r="AB24" s="354"/>
      <c r="AC24" s="1293"/>
      <c r="AD24" s="1293"/>
      <c r="AE24" s="1293"/>
      <c r="AF24" s="1294"/>
      <c r="AG24" s="349"/>
      <c r="AH24" s="325"/>
      <c r="AI24" s="353" t="s">
        <v>348</v>
      </c>
      <c r="AJ24" s="349"/>
      <c r="AK24" s="325"/>
      <c r="AL24" s="353" t="s">
        <v>348</v>
      </c>
      <c r="AM24" s="349"/>
      <c r="AN24" s="325"/>
      <c r="AO24" s="353" t="s">
        <v>351</v>
      </c>
      <c r="AP24" s="349"/>
      <c r="AQ24" s="325"/>
      <c r="AR24" s="325"/>
      <c r="AS24" s="325"/>
      <c r="AT24" s="327"/>
      <c r="AU24" s="349"/>
      <c r="AV24" s="325"/>
      <c r="AW24" s="325"/>
      <c r="AX24" s="325"/>
      <c r="AY24" s="325"/>
      <c r="AZ24" s="327"/>
      <c r="BA24" s="349"/>
      <c r="BB24" s="325"/>
      <c r="BC24" s="327"/>
      <c r="BD24" s="328"/>
    </row>
    <row r="25" spans="2:56" ht="14.1" customHeight="1">
      <c r="B25" s="355"/>
      <c r="C25" s="328" t="s">
        <v>314</v>
      </c>
      <c r="D25" s="334"/>
      <c r="E25" s="328" t="s">
        <v>315</v>
      </c>
      <c r="F25" s="334"/>
      <c r="G25" s="328" t="s">
        <v>316</v>
      </c>
      <c r="H25" s="1223"/>
      <c r="I25" s="1224"/>
      <c r="J25" s="1224"/>
      <c r="K25" s="1225"/>
      <c r="L25" s="1223"/>
      <c r="M25" s="1224"/>
      <c r="N25" s="1225"/>
      <c r="O25" s="1284"/>
      <c r="P25" s="1285"/>
      <c r="Q25" s="1285"/>
      <c r="R25" s="1285"/>
      <c r="S25" s="328"/>
      <c r="T25" s="331"/>
      <c r="U25" s="1256" t="str">
        <f>IF(F25="","",U22+L25+O25)</f>
        <v/>
      </c>
      <c r="V25" s="1257"/>
      <c r="W25" s="1258"/>
      <c r="X25" s="1223"/>
      <c r="Y25" s="1224"/>
      <c r="Z25" s="1225"/>
      <c r="AA25" s="1284"/>
      <c r="AB25" s="1285"/>
      <c r="AC25" s="1285"/>
      <c r="AD25" s="1285"/>
      <c r="AE25" s="328"/>
      <c r="AF25" s="331"/>
      <c r="AG25" s="1256" t="str">
        <f>IF(F25="","",AG22+X25+AA25)</f>
        <v/>
      </c>
      <c r="AH25" s="1257"/>
      <c r="AI25" s="1258"/>
      <c r="AJ25" s="1256" t="str">
        <f>IF(F25="","",U25-AG25)</f>
        <v/>
      </c>
      <c r="AK25" s="1257"/>
      <c r="AL25" s="1258"/>
      <c r="AM25" s="1223"/>
      <c r="AN25" s="1224"/>
      <c r="AO25" s="1225"/>
      <c r="AP25" s="355"/>
      <c r="AQ25" s="328" t="s">
        <v>352</v>
      </c>
      <c r="AR25" s="334"/>
      <c r="AS25" s="328" t="s">
        <v>353</v>
      </c>
      <c r="AT25" s="331"/>
      <c r="AU25" s="355"/>
      <c r="AV25" s="328" t="s">
        <v>314</v>
      </c>
      <c r="AW25" s="334"/>
      <c r="AX25" s="328" t="s">
        <v>315</v>
      </c>
      <c r="AY25" s="334"/>
      <c r="AZ25" s="331" t="s">
        <v>316</v>
      </c>
      <c r="BA25" s="356"/>
      <c r="BB25" s="328"/>
      <c r="BC25" s="331"/>
      <c r="BD25" s="328"/>
    </row>
    <row r="26" spans="2:56" ht="14.1" customHeight="1">
      <c r="B26" s="357"/>
      <c r="C26" s="346"/>
      <c r="D26" s="346"/>
      <c r="E26" s="346"/>
      <c r="F26" s="346"/>
      <c r="G26" s="346"/>
      <c r="H26" s="1289"/>
      <c r="I26" s="1290"/>
      <c r="J26" s="1290"/>
      <c r="K26" s="1291"/>
      <c r="L26" s="1289"/>
      <c r="M26" s="1290"/>
      <c r="N26" s="1291"/>
      <c r="O26" s="1289"/>
      <c r="P26" s="1290"/>
      <c r="Q26" s="1290"/>
      <c r="R26" s="1290"/>
      <c r="S26" s="346"/>
      <c r="T26" s="358" t="s">
        <v>348</v>
      </c>
      <c r="U26" s="1286"/>
      <c r="V26" s="1287"/>
      <c r="W26" s="1288"/>
      <c r="X26" s="1289"/>
      <c r="Y26" s="1290"/>
      <c r="Z26" s="1291"/>
      <c r="AA26" s="1289"/>
      <c r="AB26" s="1290"/>
      <c r="AC26" s="1290"/>
      <c r="AD26" s="1290"/>
      <c r="AE26" s="346"/>
      <c r="AF26" s="358" t="s">
        <v>348</v>
      </c>
      <c r="AG26" s="1286"/>
      <c r="AH26" s="1287"/>
      <c r="AI26" s="1288"/>
      <c r="AJ26" s="1286"/>
      <c r="AK26" s="1287"/>
      <c r="AL26" s="1288"/>
      <c r="AM26" s="1289"/>
      <c r="AN26" s="1290"/>
      <c r="AO26" s="1291"/>
      <c r="AP26" s="357"/>
      <c r="AQ26" s="346"/>
      <c r="AR26" s="346"/>
      <c r="AS26" s="346"/>
      <c r="AT26" s="348"/>
      <c r="AU26" s="360" t="s">
        <v>354</v>
      </c>
      <c r="AV26" s="1292"/>
      <c r="AW26" s="1292"/>
      <c r="AX26" s="1292"/>
      <c r="AY26" s="346" t="s">
        <v>355</v>
      </c>
      <c r="AZ26" s="348" t="s">
        <v>356</v>
      </c>
      <c r="BA26" s="357"/>
      <c r="BB26" s="346"/>
      <c r="BC26" s="348"/>
      <c r="BD26" s="328"/>
    </row>
    <row r="27" spans="2:56" ht="14.1" customHeight="1">
      <c r="B27" s="349"/>
      <c r="C27" s="325"/>
      <c r="D27" s="325"/>
      <c r="E27" s="325"/>
      <c r="F27" s="325"/>
      <c r="G27" s="325"/>
      <c r="H27" s="350" t="s">
        <v>347</v>
      </c>
      <c r="I27" s="351"/>
      <c r="J27" s="351"/>
      <c r="K27" s="352"/>
      <c r="L27" s="349"/>
      <c r="M27" s="325"/>
      <c r="N27" s="353" t="s">
        <v>348</v>
      </c>
      <c r="O27" s="350" t="s">
        <v>349</v>
      </c>
      <c r="P27" s="354"/>
      <c r="Q27" s="1293"/>
      <c r="R27" s="1293"/>
      <c r="S27" s="1293"/>
      <c r="T27" s="1294"/>
      <c r="U27" s="1295"/>
      <c r="V27" s="1296"/>
      <c r="W27" s="353" t="s">
        <v>348</v>
      </c>
      <c r="X27" s="349"/>
      <c r="Y27" s="325"/>
      <c r="Z27" s="353" t="s">
        <v>348</v>
      </c>
      <c r="AA27" s="350" t="s">
        <v>350</v>
      </c>
      <c r="AB27" s="354"/>
      <c r="AC27" s="1293"/>
      <c r="AD27" s="1293"/>
      <c r="AE27" s="1293"/>
      <c r="AF27" s="1294"/>
      <c r="AG27" s="349"/>
      <c r="AH27" s="325"/>
      <c r="AI27" s="353" t="s">
        <v>348</v>
      </c>
      <c r="AJ27" s="349"/>
      <c r="AK27" s="325"/>
      <c r="AL27" s="353" t="s">
        <v>348</v>
      </c>
      <c r="AM27" s="349"/>
      <c r="AN27" s="325"/>
      <c r="AO27" s="353" t="s">
        <v>351</v>
      </c>
      <c r="AP27" s="349"/>
      <c r="AQ27" s="325"/>
      <c r="AR27" s="325"/>
      <c r="AS27" s="325"/>
      <c r="AT27" s="327"/>
      <c r="AU27" s="349"/>
      <c r="AV27" s="325"/>
      <c r="AW27" s="325"/>
      <c r="AX27" s="325"/>
      <c r="AY27" s="325"/>
      <c r="AZ27" s="327"/>
      <c r="BA27" s="349"/>
      <c r="BB27" s="325"/>
      <c r="BC27" s="327"/>
      <c r="BD27" s="328"/>
    </row>
    <row r="28" spans="2:56" ht="14.1" customHeight="1">
      <c r="B28" s="355"/>
      <c r="C28" s="328" t="s">
        <v>314</v>
      </c>
      <c r="D28" s="334"/>
      <c r="E28" s="328" t="s">
        <v>315</v>
      </c>
      <c r="F28" s="334"/>
      <c r="G28" s="328" t="s">
        <v>316</v>
      </c>
      <c r="H28" s="1223"/>
      <c r="I28" s="1224"/>
      <c r="J28" s="1224"/>
      <c r="K28" s="1225"/>
      <c r="L28" s="1223"/>
      <c r="M28" s="1224"/>
      <c r="N28" s="1225"/>
      <c r="O28" s="1284"/>
      <c r="P28" s="1285"/>
      <c r="Q28" s="1285"/>
      <c r="R28" s="1285"/>
      <c r="S28" s="328"/>
      <c r="T28" s="331"/>
      <c r="U28" s="1256" t="str">
        <f>IF(F28="","",U25+L28+O28)</f>
        <v/>
      </c>
      <c r="V28" s="1257"/>
      <c r="W28" s="1258"/>
      <c r="X28" s="1223"/>
      <c r="Y28" s="1224"/>
      <c r="Z28" s="1225"/>
      <c r="AA28" s="1284"/>
      <c r="AB28" s="1285"/>
      <c r="AC28" s="1285"/>
      <c r="AD28" s="1285"/>
      <c r="AE28" s="328"/>
      <c r="AF28" s="331"/>
      <c r="AG28" s="1256" t="str">
        <f>IF(F28="","",AG25+X28+AA28)</f>
        <v/>
      </c>
      <c r="AH28" s="1257"/>
      <c r="AI28" s="1258"/>
      <c r="AJ28" s="1256" t="str">
        <f>IF(F28="","",U28-AG28)</f>
        <v/>
      </c>
      <c r="AK28" s="1257"/>
      <c r="AL28" s="1258"/>
      <c r="AM28" s="1223"/>
      <c r="AN28" s="1224"/>
      <c r="AO28" s="1225"/>
      <c r="AP28" s="355"/>
      <c r="AQ28" s="328" t="s">
        <v>352</v>
      </c>
      <c r="AR28" s="334"/>
      <c r="AS28" s="328" t="s">
        <v>353</v>
      </c>
      <c r="AT28" s="331"/>
      <c r="AU28" s="355"/>
      <c r="AV28" s="328" t="s">
        <v>314</v>
      </c>
      <c r="AW28" s="334"/>
      <c r="AX28" s="328" t="s">
        <v>315</v>
      </c>
      <c r="AY28" s="334"/>
      <c r="AZ28" s="331" t="s">
        <v>316</v>
      </c>
      <c r="BA28" s="356"/>
      <c r="BB28" s="328"/>
      <c r="BC28" s="331"/>
      <c r="BD28" s="328"/>
    </row>
    <row r="29" spans="2:56" ht="14.1" customHeight="1">
      <c r="B29" s="357"/>
      <c r="C29" s="346"/>
      <c r="D29" s="346"/>
      <c r="E29" s="346"/>
      <c r="F29" s="346"/>
      <c r="G29" s="346"/>
      <c r="H29" s="1289"/>
      <c r="I29" s="1290"/>
      <c r="J29" s="1290"/>
      <c r="K29" s="1291"/>
      <c r="L29" s="1289"/>
      <c r="M29" s="1290"/>
      <c r="N29" s="1291"/>
      <c r="O29" s="1289"/>
      <c r="P29" s="1290"/>
      <c r="Q29" s="1290"/>
      <c r="R29" s="1290"/>
      <c r="S29" s="346"/>
      <c r="T29" s="358" t="s">
        <v>348</v>
      </c>
      <c r="U29" s="1286"/>
      <c r="V29" s="1287"/>
      <c r="W29" s="1288"/>
      <c r="X29" s="1289"/>
      <c r="Y29" s="1290"/>
      <c r="Z29" s="1291"/>
      <c r="AA29" s="1289"/>
      <c r="AB29" s="1290"/>
      <c r="AC29" s="1290"/>
      <c r="AD29" s="1290"/>
      <c r="AE29" s="346"/>
      <c r="AF29" s="358" t="s">
        <v>348</v>
      </c>
      <c r="AG29" s="1286"/>
      <c r="AH29" s="1287"/>
      <c r="AI29" s="1288"/>
      <c r="AJ29" s="1286"/>
      <c r="AK29" s="1287"/>
      <c r="AL29" s="1288"/>
      <c r="AM29" s="1289"/>
      <c r="AN29" s="1290"/>
      <c r="AO29" s="1291"/>
      <c r="AP29" s="357"/>
      <c r="AQ29" s="346"/>
      <c r="AR29" s="346"/>
      <c r="AS29" s="346"/>
      <c r="AT29" s="348"/>
      <c r="AU29" s="360" t="s">
        <v>354</v>
      </c>
      <c r="AV29" s="1292"/>
      <c r="AW29" s="1292"/>
      <c r="AX29" s="1292"/>
      <c r="AY29" s="346" t="s">
        <v>355</v>
      </c>
      <c r="AZ29" s="348" t="s">
        <v>356</v>
      </c>
      <c r="BA29" s="357"/>
      <c r="BB29" s="346"/>
      <c r="BC29" s="348"/>
      <c r="BD29" s="328"/>
    </row>
    <row r="30" spans="2:56" ht="14.1" customHeight="1">
      <c r="B30" s="349"/>
      <c r="C30" s="325"/>
      <c r="D30" s="325"/>
      <c r="E30" s="325"/>
      <c r="F30" s="325"/>
      <c r="G30" s="325"/>
      <c r="H30" s="350" t="s">
        <v>347</v>
      </c>
      <c r="I30" s="351"/>
      <c r="J30" s="351"/>
      <c r="K30" s="352"/>
      <c r="L30" s="349"/>
      <c r="M30" s="325"/>
      <c r="N30" s="353" t="s">
        <v>348</v>
      </c>
      <c r="O30" s="350" t="s">
        <v>349</v>
      </c>
      <c r="P30" s="354"/>
      <c r="Q30" s="1293"/>
      <c r="R30" s="1293"/>
      <c r="S30" s="1293"/>
      <c r="T30" s="1294"/>
      <c r="U30" s="1295"/>
      <c r="V30" s="1296"/>
      <c r="W30" s="353" t="s">
        <v>348</v>
      </c>
      <c r="X30" s="349"/>
      <c r="Y30" s="325"/>
      <c r="Z30" s="353" t="s">
        <v>348</v>
      </c>
      <c r="AA30" s="350" t="s">
        <v>350</v>
      </c>
      <c r="AB30" s="354"/>
      <c r="AC30" s="1293"/>
      <c r="AD30" s="1293"/>
      <c r="AE30" s="1293"/>
      <c r="AF30" s="1294"/>
      <c r="AG30" s="349"/>
      <c r="AH30" s="325"/>
      <c r="AI30" s="353" t="s">
        <v>348</v>
      </c>
      <c r="AJ30" s="349"/>
      <c r="AK30" s="325"/>
      <c r="AL30" s="353" t="s">
        <v>348</v>
      </c>
      <c r="AM30" s="349"/>
      <c r="AN30" s="325"/>
      <c r="AO30" s="353" t="s">
        <v>351</v>
      </c>
      <c r="AP30" s="349"/>
      <c r="AQ30" s="325"/>
      <c r="AR30" s="325"/>
      <c r="AS30" s="325"/>
      <c r="AT30" s="327"/>
      <c r="AU30" s="349"/>
      <c r="AV30" s="325"/>
      <c r="AW30" s="325"/>
      <c r="AX30" s="325"/>
      <c r="AY30" s="325"/>
      <c r="AZ30" s="327"/>
      <c r="BA30" s="349"/>
      <c r="BB30" s="325"/>
      <c r="BC30" s="327"/>
      <c r="BD30" s="328"/>
    </row>
    <row r="31" spans="2:56" ht="14.1" customHeight="1">
      <c r="B31" s="355"/>
      <c r="C31" s="328" t="s">
        <v>314</v>
      </c>
      <c r="D31" s="334"/>
      <c r="E31" s="328" t="s">
        <v>315</v>
      </c>
      <c r="F31" s="334"/>
      <c r="G31" s="328" t="s">
        <v>316</v>
      </c>
      <c r="H31" s="1223"/>
      <c r="I31" s="1224"/>
      <c r="J31" s="1224"/>
      <c r="K31" s="1225"/>
      <c r="L31" s="1223"/>
      <c r="M31" s="1224"/>
      <c r="N31" s="1225"/>
      <c r="O31" s="1284"/>
      <c r="P31" s="1285"/>
      <c r="Q31" s="1285"/>
      <c r="R31" s="1285"/>
      <c r="S31" s="328"/>
      <c r="T31" s="331"/>
      <c r="U31" s="1256" t="str">
        <f>IF(F31="","",U28+L31+O31)</f>
        <v/>
      </c>
      <c r="V31" s="1257"/>
      <c r="W31" s="1258"/>
      <c r="X31" s="1223"/>
      <c r="Y31" s="1224"/>
      <c r="Z31" s="1225"/>
      <c r="AA31" s="1284"/>
      <c r="AB31" s="1285"/>
      <c r="AC31" s="1285"/>
      <c r="AD31" s="1285"/>
      <c r="AE31" s="328"/>
      <c r="AF31" s="331"/>
      <c r="AG31" s="1256" t="str">
        <f>IF(F31="","",AG28+X31+AA31)</f>
        <v/>
      </c>
      <c r="AH31" s="1257"/>
      <c r="AI31" s="1258"/>
      <c r="AJ31" s="1256" t="str">
        <f>IF(F31="","",U31-AG31)</f>
        <v/>
      </c>
      <c r="AK31" s="1257"/>
      <c r="AL31" s="1258"/>
      <c r="AM31" s="1223"/>
      <c r="AN31" s="1224"/>
      <c r="AO31" s="1225"/>
      <c r="AP31" s="355"/>
      <c r="AQ31" s="328" t="s">
        <v>352</v>
      </c>
      <c r="AR31" s="334"/>
      <c r="AS31" s="328" t="s">
        <v>353</v>
      </c>
      <c r="AT31" s="331"/>
      <c r="AU31" s="355"/>
      <c r="AV31" s="328" t="s">
        <v>314</v>
      </c>
      <c r="AW31" s="334"/>
      <c r="AX31" s="328" t="s">
        <v>315</v>
      </c>
      <c r="AY31" s="334"/>
      <c r="AZ31" s="331" t="s">
        <v>316</v>
      </c>
      <c r="BA31" s="356"/>
      <c r="BB31" s="328"/>
      <c r="BC31" s="331"/>
      <c r="BD31" s="328"/>
    </row>
    <row r="32" spans="2:56" ht="14.1" customHeight="1">
      <c r="B32" s="357"/>
      <c r="C32" s="346"/>
      <c r="D32" s="346"/>
      <c r="E32" s="346"/>
      <c r="F32" s="346"/>
      <c r="G32" s="346"/>
      <c r="H32" s="1289"/>
      <c r="I32" s="1290"/>
      <c r="J32" s="1290"/>
      <c r="K32" s="1291"/>
      <c r="L32" s="1289"/>
      <c r="M32" s="1290"/>
      <c r="N32" s="1291"/>
      <c r="O32" s="1289"/>
      <c r="P32" s="1290"/>
      <c r="Q32" s="1290"/>
      <c r="R32" s="1290"/>
      <c r="S32" s="346"/>
      <c r="T32" s="358" t="s">
        <v>348</v>
      </c>
      <c r="U32" s="1286"/>
      <c r="V32" s="1287"/>
      <c r="W32" s="1288"/>
      <c r="X32" s="1289"/>
      <c r="Y32" s="1290"/>
      <c r="Z32" s="1291"/>
      <c r="AA32" s="1289"/>
      <c r="AB32" s="1290"/>
      <c r="AC32" s="1290"/>
      <c r="AD32" s="1290"/>
      <c r="AE32" s="346"/>
      <c r="AF32" s="358" t="s">
        <v>348</v>
      </c>
      <c r="AG32" s="1286"/>
      <c r="AH32" s="1287"/>
      <c r="AI32" s="1288"/>
      <c r="AJ32" s="1286"/>
      <c r="AK32" s="1287"/>
      <c r="AL32" s="1288"/>
      <c r="AM32" s="1289"/>
      <c r="AN32" s="1290"/>
      <c r="AO32" s="1291"/>
      <c r="AP32" s="357"/>
      <c r="AQ32" s="346"/>
      <c r="AR32" s="346"/>
      <c r="AS32" s="346"/>
      <c r="AT32" s="348"/>
      <c r="AU32" s="360" t="s">
        <v>354</v>
      </c>
      <c r="AV32" s="1292"/>
      <c r="AW32" s="1292"/>
      <c r="AX32" s="1292"/>
      <c r="AY32" s="346" t="s">
        <v>355</v>
      </c>
      <c r="AZ32" s="348" t="s">
        <v>356</v>
      </c>
      <c r="BA32" s="357"/>
      <c r="BB32" s="346"/>
      <c r="BC32" s="348"/>
      <c r="BD32" s="328"/>
    </row>
    <row r="33" spans="2:56" ht="14.1" customHeight="1">
      <c r="B33" s="349"/>
      <c r="C33" s="325"/>
      <c r="D33" s="325"/>
      <c r="E33" s="325"/>
      <c r="F33" s="325"/>
      <c r="G33" s="325"/>
      <c r="H33" s="350" t="s">
        <v>347</v>
      </c>
      <c r="I33" s="351"/>
      <c r="J33" s="351"/>
      <c r="K33" s="352"/>
      <c r="L33" s="349"/>
      <c r="M33" s="325"/>
      <c r="N33" s="353" t="s">
        <v>348</v>
      </c>
      <c r="O33" s="350" t="s">
        <v>349</v>
      </c>
      <c r="P33" s="354"/>
      <c r="Q33" s="1293"/>
      <c r="R33" s="1293"/>
      <c r="S33" s="1293"/>
      <c r="T33" s="1294"/>
      <c r="U33" s="1295"/>
      <c r="V33" s="1296"/>
      <c r="W33" s="353" t="s">
        <v>348</v>
      </c>
      <c r="X33" s="349"/>
      <c r="Y33" s="325"/>
      <c r="Z33" s="353" t="s">
        <v>348</v>
      </c>
      <c r="AA33" s="350" t="s">
        <v>350</v>
      </c>
      <c r="AB33" s="354"/>
      <c r="AC33" s="1293"/>
      <c r="AD33" s="1293"/>
      <c r="AE33" s="1293"/>
      <c r="AF33" s="1294"/>
      <c r="AG33" s="349"/>
      <c r="AH33" s="325"/>
      <c r="AI33" s="353" t="s">
        <v>348</v>
      </c>
      <c r="AJ33" s="349"/>
      <c r="AK33" s="325"/>
      <c r="AL33" s="353" t="s">
        <v>348</v>
      </c>
      <c r="AM33" s="349"/>
      <c r="AN33" s="325"/>
      <c r="AO33" s="353" t="s">
        <v>351</v>
      </c>
      <c r="AP33" s="349"/>
      <c r="AQ33" s="325"/>
      <c r="AR33" s="325"/>
      <c r="AS33" s="325"/>
      <c r="AT33" s="327"/>
      <c r="AU33" s="349"/>
      <c r="AV33" s="325"/>
      <c r="AW33" s="325"/>
      <c r="AX33" s="325"/>
      <c r="AY33" s="325"/>
      <c r="AZ33" s="327"/>
      <c r="BA33" s="349"/>
      <c r="BB33" s="325"/>
      <c r="BC33" s="327"/>
      <c r="BD33" s="328"/>
    </row>
    <row r="34" spans="2:56" ht="14.1" customHeight="1">
      <c r="B34" s="355"/>
      <c r="C34" s="328" t="s">
        <v>314</v>
      </c>
      <c r="D34" s="334"/>
      <c r="E34" s="328" t="s">
        <v>315</v>
      </c>
      <c r="F34" s="334"/>
      <c r="G34" s="328" t="s">
        <v>316</v>
      </c>
      <c r="H34" s="1223"/>
      <c r="I34" s="1224"/>
      <c r="J34" s="1224"/>
      <c r="K34" s="1225"/>
      <c r="L34" s="1223"/>
      <c r="M34" s="1224"/>
      <c r="N34" s="1225"/>
      <c r="O34" s="1284"/>
      <c r="P34" s="1285"/>
      <c r="Q34" s="1285"/>
      <c r="R34" s="1285"/>
      <c r="S34" s="328"/>
      <c r="T34" s="331"/>
      <c r="U34" s="1256" t="str">
        <f>IF(F34="","",U31+L34+O34)</f>
        <v/>
      </c>
      <c r="V34" s="1257"/>
      <c r="W34" s="1258"/>
      <c r="X34" s="1223"/>
      <c r="Y34" s="1224"/>
      <c r="Z34" s="1225"/>
      <c r="AA34" s="1284"/>
      <c r="AB34" s="1285"/>
      <c r="AC34" s="1285"/>
      <c r="AD34" s="1285"/>
      <c r="AE34" s="328"/>
      <c r="AF34" s="331"/>
      <c r="AG34" s="1256" t="str">
        <f>IF(F34="","",AG31+X34+AA34)</f>
        <v/>
      </c>
      <c r="AH34" s="1257"/>
      <c r="AI34" s="1258"/>
      <c r="AJ34" s="1256" t="str">
        <f>IF(F34="","",U34-AG34)</f>
        <v/>
      </c>
      <c r="AK34" s="1257"/>
      <c r="AL34" s="1258"/>
      <c r="AM34" s="1223"/>
      <c r="AN34" s="1224"/>
      <c r="AO34" s="1225"/>
      <c r="AP34" s="355"/>
      <c r="AQ34" s="328" t="s">
        <v>352</v>
      </c>
      <c r="AR34" s="334"/>
      <c r="AS34" s="328" t="s">
        <v>353</v>
      </c>
      <c r="AT34" s="331"/>
      <c r="AU34" s="355"/>
      <c r="AV34" s="328" t="s">
        <v>314</v>
      </c>
      <c r="AW34" s="334"/>
      <c r="AX34" s="328" t="s">
        <v>315</v>
      </c>
      <c r="AY34" s="334"/>
      <c r="AZ34" s="331" t="s">
        <v>316</v>
      </c>
      <c r="BA34" s="356"/>
      <c r="BB34" s="328"/>
      <c r="BC34" s="331"/>
      <c r="BD34" s="328"/>
    </row>
    <row r="35" spans="2:56" ht="14.1" customHeight="1">
      <c r="B35" s="357"/>
      <c r="C35" s="346"/>
      <c r="D35" s="346"/>
      <c r="E35" s="346"/>
      <c r="F35" s="346"/>
      <c r="G35" s="346"/>
      <c r="H35" s="1289"/>
      <c r="I35" s="1290"/>
      <c r="J35" s="1290"/>
      <c r="K35" s="1291"/>
      <c r="L35" s="1289"/>
      <c r="M35" s="1290"/>
      <c r="N35" s="1291"/>
      <c r="O35" s="1289"/>
      <c r="P35" s="1290"/>
      <c r="Q35" s="1290"/>
      <c r="R35" s="1290"/>
      <c r="S35" s="346"/>
      <c r="T35" s="358" t="s">
        <v>348</v>
      </c>
      <c r="U35" s="1286"/>
      <c r="V35" s="1287"/>
      <c r="W35" s="1288"/>
      <c r="X35" s="1289"/>
      <c r="Y35" s="1290"/>
      <c r="Z35" s="1291"/>
      <c r="AA35" s="1289"/>
      <c r="AB35" s="1290"/>
      <c r="AC35" s="1290"/>
      <c r="AD35" s="1290"/>
      <c r="AE35" s="346"/>
      <c r="AF35" s="358" t="s">
        <v>348</v>
      </c>
      <c r="AG35" s="1286"/>
      <c r="AH35" s="1287"/>
      <c r="AI35" s="1288"/>
      <c r="AJ35" s="1286"/>
      <c r="AK35" s="1287"/>
      <c r="AL35" s="1288"/>
      <c r="AM35" s="1289"/>
      <c r="AN35" s="1290"/>
      <c r="AO35" s="1291"/>
      <c r="AP35" s="357"/>
      <c r="AQ35" s="346"/>
      <c r="AR35" s="346"/>
      <c r="AS35" s="346"/>
      <c r="AT35" s="348"/>
      <c r="AU35" s="360" t="s">
        <v>354</v>
      </c>
      <c r="AV35" s="1292"/>
      <c r="AW35" s="1292"/>
      <c r="AX35" s="1292"/>
      <c r="AY35" s="346" t="s">
        <v>355</v>
      </c>
      <c r="AZ35" s="348" t="s">
        <v>356</v>
      </c>
      <c r="BA35" s="357"/>
      <c r="BB35" s="346"/>
      <c r="BC35" s="348"/>
      <c r="BD35" s="328"/>
    </row>
    <row r="36" spans="2:56" ht="14.1" customHeight="1">
      <c r="B36" s="349"/>
      <c r="C36" s="325"/>
      <c r="D36" s="325"/>
      <c r="E36" s="325"/>
      <c r="F36" s="325"/>
      <c r="G36" s="325"/>
      <c r="H36" s="350" t="s">
        <v>347</v>
      </c>
      <c r="I36" s="351"/>
      <c r="J36" s="351"/>
      <c r="K36" s="352"/>
      <c r="L36" s="349"/>
      <c r="M36" s="325"/>
      <c r="N36" s="353" t="s">
        <v>348</v>
      </c>
      <c r="O36" s="350" t="s">
        <v>349</v>
      </c>
      <c r="P36" s="354"/>
      <c r="Q36" s="1293"/>
      <c r="R36" s="1293"/>
      <c r="S36" s="1293"/>
      <c r="T36" s="1294"/>
      <c r="U36" s="1295"/>
      <c r="V36" s="1296"/>
      <c r="W36" s="353" t="s">
        <v>348</v>
      </c>
      <c r="X36" s="349"/>
      <c r="Y36" s="325"/>
      <c r="Z36" s="353" t="s">
        <v>348</v>
      </c>
      <c r="AA36" s="350" t="s">
        <v>350</v>
      </c>
      <c r="AB36" s="354"/>
      <c r="AC36" s="1293"/>
      <c r="AD36" s="1293"/>
      <c r="AE36" s="1293"/>
      <c r="AF36" s="1294"/>
      <c r="AG36" s="349"/>
      <c r="AH36" s="325"/>
      <c r="AI36" s="353" t="s">
        <v>348</v>
      </c>
      <c r="AJ36" s="349"/>
      <c r="AK36" s="325"/>
      <c r="AL36" s="353" t="s">
        <v>348</v>
      </c>
      <c r="AM36" s="349"/>
      <c r="AN36" s="325"/>
      <c r="AO36" s="353" t="s">
        <v>351</v>
      </c>
      <c r="AP36" s="349"/>
      <c r="AQ36" s="325"/>
      <c r="AR36" s="325"/>
      <c r="AS36" s="325"/>
      <c r="AT36" s="327"/>
      <c r="AU36" s="349"/>
      <c r="AV36" s="325"/>
      <c r="AW36" s="325"/>
      <c r="AX36" s="325"/>
      <c r="AY36" s="325"/>
      <c r="AZ36" s="327"/>
      <c r="BA36" s="349"/>
      <c r="BB36" s="325"/>
      <c r="BC36" s="327"/>
      <c r="BD36" s="328"/>
    </row>
    <row r="37" spans="2:56" ht="14.1" customHeight="1">
      <c r="B37" s="355"/>
      <c r="C37" s="328" t="s">
        <v>314</v>
      </c>
      <c r="D37" s="334"/>
      <c r="E37" s="328" t="s">
        <v>315</v>
      </c>
      <c r="F37" s="334"/>
      <c r="G37" s="328" t="s">
        <v>316</v>
      </c>
      <c r="H37" s="1223"/>
      <c r="I37" s="1224"/>
      <c r="J37" s="1224"/>
      <c r="K37" s="1225"/>
      <c r="L37" s="1223"/>
      <c r="M37" s="1224"/>
      <c r="N37" s="1225"/>
      <c r="O37" s="1284"/>
      <c r="P37" s="1285"/>
      <c r="Q37" s="1285"/>
      <c r="R37" s="1285"/>
      <c r="S37" s="328"/>
      <c r="T37" s="331"/>
      <c r="U37" s="1256" t="str">
        <f>IF(F37="","",U34+L37+O37)</f>
        <v/>
      </c>
      <c r="V37" s="1257"/>
      <c r="W37" s="1258"/>
      <c r="X37" s="1223"/>
      <c r="Y37" s="1224"/>
      <c r="Z37" s="1225"/>
      <c r="AA37" s="1284"/>
      <c r="AB37" s="1285"/>
      <c r="AC37" s="1285"/>
      <c r="AD37" s="1285"/>
      <c r="AE37" s="328"/>
      <c r="AF37" s="331"/>
      <c r="AG37" s="1256" t="str">
        <f>IF(F37="","",AG34+X37+AA37)</f>
        <v/>
      </c>
      <c r="AH37" s="1257"/>
      <c r="AI37" s="1258"/>
      <c r="AJ37" s="1256" t="str">
        <f>IF(F37="","",U37-AG37)</f>
        <v/>
      </c>
      <c r="AK37" s="1257"/>
      <c r="AL37" s="1258"/>
      <c r="AM37" s="1223"/>
      <c r="AN37" s="1224"/>
      <c r="AO37" s="1225"/>
      <c r="AP37" s="355"/>
      <c r="AQ37" s="328" t="s">
        <v>352</v>
      </c>
      <c r="AR37" s="334"/>
      <c r="AS37" s="328" t="s">
        <v>353</v>
      </c>
      <c r="AT37" s="331"/>
      <c r="AU37" s="355"/>
      <c r="AV37" s="328" t="s">
        <v>314</v>
      </c>
      <c r="AW37" s="334"/>
      <c r="AX37" s="328" t="s">
        <v>315</v>
      </c>
      <c r="AY37" s="334"/>
      <c r="AZ37" s="331" t="s">
        <v>316</v>
      </c>
      <c r="BA37" s="356"/>
      <c r="BB37" s="328"/>
      <c r="BC37" s="331"/>
      <c r="BD37" s="328"/>
    </row>
    <row r="38" spans="2:56" ht="14.1" customHeight="1">
      <c r="B38" s="357"/>
      <c r="C38" s="346"/>
      <c r="D38" s="346"/>
      <c r="E38" s="346"/>
      <c r="F38" s="346"/>
      <c r="G38" s="346"/>
      <c r="H38" s="1289"/>
      <c r="I38" s="1290"/>
      <c r="J38" s="1290"/>
      <c r="K38" s="1291"/>
      <c r="L38" s="1289"/>
      <c r="M38" s="1290"/>
      <c r="N38" s="1291"/>
      <c r="O38" s="1289"/>
      <c r="P38" s="1290"/>
      <c r="Q38" s="1290"/>
      <c r="R38" s="1290"/>
      <c r="S38" s="346"/>
      <c r="T38" s="358" t="s">
        <v>348</v>
      </c>
      <c r="U38" s="1286"/>
      <c r="V38" s="1287"/>
      <c r="W38" s="1288"/>
      <c r="X38" s="1289"/>
      <c r="Y38" s="1290"/>
      <c r="Z38" s="1291"/>
      <c r="AA38" s="1289"/>
      <c r="AB38" s="1290"/>
      <c r="AC38" s="1290"/>
      <c r="AD38" s="1290"/>
      <c r="AE38" s="346"/>
      <c r="AF38" s="358" t="s">
        <v>348</v>
      </c>
      <c r="AG38" s="1286"/>
      <c r="AH38" s="1287"/>
      <c r="AI38" s="1288"/>
      <c r="AJ38" s="1286"/>
      <c r="AK38" s="1287"/>
      <c r="AL38" s="1288"/>
      <c r="AM38" s="1289"/>
      <c r="AN38" s="1290"/>
      <c r="AO38" s="1291"/>
      <c r="AP38" s="357"/>
      <c r="AQ38" s="346"/>
      <c r="AR38" s="346"/>
      <c r="AS38" s="346"/>
      <c r="AT38" s="348"/>
      <c r="AU38" s="360" t="s">
        <v>354</v>
      </c>
      <c r="AV38" s="1292"/>
      <c r="AW38" s="1292"/>
      <c r="AX38" s="1292"/>
      <c r="AY38" s="346" t="s">
        <v>355</v>
      </c>
      <c r="AZ38" s="348" t="s">
        <v>356</v>
      </c>
      <c r="BA38" s="357"/>
      <c r="BB38" s="346"/>
      <c r="BC38" s="348"/>
      <c r="BD38" s="328"/>
    </row>
    <row r="39" spans="2:56" ht="14.1" customHeight="1">
      <c r="B39" s="349"/>
      <c r="C39" s="325"/>
      <c r="D39" s="325"/>
      <c r="E39" s="325"/>
      <c r="F39" s="325"/>
      <c r="G39" s="325"/>
      <c r="H39" s="350" t="s">
        <v>347</v>
      </c>
      <c r="I39" s="351"/>
      <c r="J39" s="351"/>
      <c r="K39" s="352"/>
      <c r="L39" s="349"/>
      <c r="M39" s="325"/>
      <c r="N39" s="353" t="s">
        <v>348</v>
      </c>
      <c r="O39" s="350" t="s">
        <v>349</v>
      </c>
      <c r="P39" s="354"/>
      <c r="Q39" s="1293"/>
      <c r="R39" s="1293"/>
      <c r="S39" s="1293"/>
      <c r="T39" s="1294"/>
      <c r="U39" s="1295"/>
      <c r="V39" s="1296"/>
      <c r="W39" s="353" t="s">
        <v>348</v>
      </c>
      <c r="X39" s="349"/>
      <c r="Y39" s="325"/>
      <c r="Z39" s="353" t="s">
        <v>348</v>
      </c>
      <c r="AA39" s="350" t="s">
        <v>350</v>
      </c>
      <c r="AB39" s="354"/>
      <c r="AC39" s="1293"/>
      <c r="AD39" s="1293"/>
      <c r="AE39" s="1293"/>
      <c r="AF39" s="1294"/>
      <c r="AG39" s="349"/>
      <c r="AH39" s="325"/>
      <c r="AI39" s="353" t="s">
        <v>348</v>
      </c>
      <c r="AJ39" s="349"/>
      <c r="AK39" s="325"/>
      <c r="AL39" s="353" t="s">
        <v>348</v>
      </c>
      <c r="AM39" s="349"/>
      <c r="AN39" s="325"/>
      <c r="AO39" s="353" t="s">
        <v>351</v>
      </c>
      <c r="AP39" s="349"/>
      <c r="AQ39" s="325"/>
      <c r="AR39" s="325"/>
      <c r="AS39" s="325"/>
      <c r="AT39" s="327"/>
      <c r="AU39" s="349"/>
      <c r="AV39" s="325"/>
      <c r="AW39" s="325"/>
      <c r="AX39" s="325"/>
      <c r="AY39" s="325"/>
      <c r="AZ39" s="327"/>
      <c r="BA39" s="349"/>
      <c r="BB39" s="325"/>
      <c r="BC39" s="327"/>
      <c r="BD39" s="328"/>
    </row>
    <row r="40" spans="2:56" ht="14.1" customHeight="1">
      <c r="B40" s="355"/>
      <c r="C40" s="328" t="s">
        <v>314</v>
      </c>
      <c r="D40" s="334"/>
      <c r="E40" s="328" t="s">
        <v>315</v>
      </c>
      <c r="F40" s="334"/>
      <c r="G40" s="328" t="s">
        <v>316</v>
      </c>
      <c r="H40" s="1223"/>
      <c r="I40" s="1224"/>
      <c r="J40" s="1224"/>
      <c r="K40" s="1225"/>
      <c r="L40" s="1223"/>
      <c r="M40" s="1224"/>
      <c r="N40" s="1225"/>
      <c r="O40" s="1284"/>
      <c r="P40" s="1285"/>
      <c r="Q40" s="1285"/>
      <c r="R40" s="1285"/>
      <c r="S40" s="328"/>
      <c r="T40" s="331"/>
      <c r="U40" s="1256" t="str">
        <f>IF(F40="","",U37+L40+O40)</f>
        <v/>
      </c>
      <c r="V40" s="1257"/>
      <c r="W40" s="1258"/>
      <c r="X40" s="1223"/>
      <c r="Y40" s="1224"/>
      <c r="Z40" s="1225"/>
      <c r="AA40" s="1284"/>
      <c r="AB40" s="1285"/>
      <c r="AC40" s="1285"/>
      <c r="AD40" s="1285"/>
      <c r="AE40" s="328"/>
      <c r="AF40" s="331"/>
      <c r="AG40" s="1256" t="str">
        <f>IF(F40="","",AG37+X40+AA40)</f>
        <v/>
      </c>
      <c r="AH40" s="1257"/>
      <c r="AI40" s="1258"/>
      <c r="AJ40" s="1256" t="str">
        <f>IF(F40="","",U40-AG40)</f>
        <v/>
      </c>
      <c r="AK40" s="1257"/>
      <c r="AL40" s="1258"/>
      <c r="AM40" s="1223"/>
      <c r="AN40" s="1224"/>
      <c r="AO40" s="1225"/>
      <c r="AP40" s="355"/>
      <c r="AQ40" s="328" t="s">
        <v>352</v>
      </c>
      <c r="AR40" s="334"/>
      <c r="AS40" s="328" t="s">
        <v>353</v>
      </c>
      <c r="AT40" s="331"/>
      <c r="AU40" s="355"/>
      <c r="AV40" s="328" t="s">
        <v>314</v>
      </c>
      <c r="AW40" s="334"/>
      <c r="AX40" s="328" t="s">
        <v>315</v>
      </c>
      <c r="AY40" s="334"/>
      <c r="AZ40" s="331" t="s">
        <v>316</v>
      </c>
      <c r="BA40" s="356"/>
      <c r="BB40" s="328"/>
      <c r="BC40" s="331"/>
      <c r="BD40" s="328"/>
    </row>
    <row r="41" spans="2:56" ht="14.1" customHeight="1">
      <c r="B41" s="357"/>
      <c r="C41" s="346"/>
      <c r="D41" s="346"/>
      <c r="E41" s="346"/>
      <c r="F41" s="346"/>
      <c r="G41" s="346"/>
      <c r="H41" s="1289"/>
      <c r="I41" s="1290"/>
      <c r="J41" s="1290"/>
      <c r="K41" s="1291"/>
      <c r="L41" s="1289"/>
      <c r="M41" s="1290"/>
      <c r="N41" s="1291"/>
      <c r="O41" s="1289"/>
      <c r="P41" s="1290"/>
      <c r="Q41" s="1290"/>
      <c r="R41" s="1290"/>
      <c r="S41" s="346"/>
      <c r="T41" s="358" t="s">
        <v>348</v>
      </c>
      <c r="U41" s="1286"/>
      <c r="V41" s="1287"/>
      <c r="W41" s="1288"/>
      <c r="X41" s="1289"/>
      <c r="Y41" s="1290"/>
      <c r="Z41" s="1291"/>
      <c r="AA41" s="1289"/>
      <c r="AB41" s="1290"/>
      <c r="AC41" s="1290"/>
      <c r="AD41" s="1290"/>
      <c r="AE41" s="346"/>
      <c r="AF41" s="358" t="s">
        <v>348</v>
      </c>
      <c r="AG41" s="1286"/>
      <c r="AH41" s="1287"/>
      <c r="AI41" s="1288"/>
      <c r="AJ41" s="1286"/>
      <c r="AK41" s="1287"/>
      <c r="AL41" s="1288"/>
      <c r="AM41" s="1289"/>
      <c r="AN41" s="1290"/>
      <c r="AO41" s="1291"/>
      <c r="AP41" s="357"/>
      <c r="AQ41" s="346"/>
      <c r="AR41" s="346"/>
      <c r="AS41" s="346"/>
      <c r="AT41" s="348"/>
      <c r="AU41" s="360" t="s">
        <v>354</v>
      </c>
      <c r="AV41" s="1292"/>
      <c r="AW41" s="1292"/>
      <c r="AX41" s="1292"/>
      <c r="AY41" s="346" t="s">
        <v>355</v>
      </c>
      <c r="AZ41" s="348" t="s">
        <v>356</v>
      </c>
      <c r="BA41" s="357"/>
      <c r="BB41" s="346"/>
      <c r="BC41" s="348"/>
      <c r="BD41" s="328"/>
    </row>
    <row r="42" spans="2:56" ht="14.1" customHeight="1">
      <c r="B42" s="349"/>
      <c r="C42" s="325"/>
      <c r="D42" s="325"/>
      <c r="E42" s="325"/>
      <c r="F42" s="325"/>
      <c r="G42" s="325"/>
      <c r="H42" s="350" t="s">
        <v>347</v>
      </c>
      <c r="I42" s="351"/>
      <c r="J42" s="351"/>
      <c r="K42" s="352"/>
      <c r="L42" s="349"/>
      <c r="M42" s="325"/>
      <c r="N42" s="353" t="s">
        <v>348</v>
      </c>
      <c r="O42" s="350" t="s">
        <v>349</v>
      </c>
      <c r="P42" s="354"/>
      <c r="Q42" s="1293"/>
      <c r="R42" s="1293"/>
      <c r="S42" s="1293"/>
      <c r="T42" s="1294"/>
      <c r="U42" s="1295"/>
      <c r="V42" s="1296"/>
      <c r="W42" s="353" t="s">
        <v>348</v>
      </c>
      <c r="X42" s="349"/>
      <c r="Y42" s="325"/>
      <c r="Z42" s="353" t="s">
        <v>348</v>
      </c>
      <c r="AA42" s="350" t="s">
        <v>350</v>
      </c>
      <c r="AB42" s="354"/>
      <c r="AC42" s="1293"/>
      <c r="AD42" s="1293"/>
      <c r="AE42" s="1293"/>
      <c r="AF42" s="1294"/>
      <c r="AG42" s="349"/>
      <c r="AH42" s="325"/>
      <c r="AI42" s="353" t="s">
        <v>348</v>
      </c>
      <c r="AJ42" s="349"/>
      <c r="AK42" s="325"/>
      <c r="AL42" s="353" t="s">
        <v>348</v>
      </c>
      <c r="AM42" s="349"/>
      <c r="AN42" s="325"/>
      <c r="AO42" s="353" t="s">
        <v>351</v>
      </c>
      <c r="AP42" s="349"/>
      <c r="AQ42" s="325"/>
      <c r="AR42" s="325"/>
      <c r="AS42" s="325"/>
      <c r="AT42" s="327"/>
      <c r="AU42" s="349"/>
      <c r="AV42" s="325"/>
      <c r="AW42" s="325"/>
      <c r="AX42" s="325"/>
      <c r="AY42" s="325"/>
      <c r="AZ42" s="327"/>
      <c r="BA42" s="349"/>
      <c r="BB42" s="325"/>
      <c r="BC42" s="327"/>
      <c r="BD42" s="328"/>
    </row>
    <row r="43" spans="2:56" ht="14.1" customHeight="1">
      <c r="B43" s="355"/>
      <c r="C43" s="328" t="s">
        <v>314</v>
      </c>
      <c r="D43" s="334"/>
      <c r="E43" s="328" t="s">
        <v>315</v>
      </c>
      <c r="F43" s="334"/>
      <c r="G43" s="328" t="s">
        <v>316</v>
      </c>
      <c r="H43" s="1223"/>
      <c r="I43" s="1224"/>
      <c r="J43" s="1224"/>
      <c r="K43" s="1225"/>
      <c r="L43" s="1223"/>
      <c r="M43" s="1224"/>
      <c r="N43" s="1225"/>
      <c r="O43" s="1284"/>
      <c r="P43" s="1285"/>
      <c r="Q43" s="1285"/>
      <c r="R43" s="1285"/>
      <c r="S43" s="328"/>
      <c r="T43" s="331"/>
      <c r="U43" s="1256" t="str">
        <f>IF(F43="","",U40+L43+O43)</f>
        <v/>
      </c>
      <c r="V43" s="1257"/>
      <c r="W43" s="1258"/>
      <c r="X43" s="1223"/>
      <c r="Y43" s="1224"/>
      <c r="Z43" s="1225"/>
      <c r="AA43" s="1284"/>
      <c r="AB43" s="1285"/>
      <c r="AC43" s="1285"/>
      <c r="AD43" s="1285"/>
      <c r="AE43" s="328"/>
      <c r="AF43" s="331"/>
      <c r="AG43" s="1256" t="str">
        <f>IF(F43="","",AG40+X43+AA43)</f>
        <v/>
      </c>
      <c r="AH43" s="1257"/>
      <c r="AI43" s="1258"/>
      <c r="AJ43" s="1256" t="str">
        <f>IF(F43="","",U43-AG43)</f>
        <v/>
      </c>
      <c r="AK43" s="1257"/>
      <c r="AL43" s="1258"/>
      <c r="AM43" s="1223"/>
      <c r="AN43" s="1224"/>
      <c r="AO43" s="1225"/>
      <c r="AP43" s="355"/>
      <c r="AQ43" s="328" t="s">
        <v>352</v>
      </c>
      <c r="AR43" s="334"/>
      <c r="AS43" s="328" t="s">
        <v>353</v>
      </c>
      <c r="AT43" s="331"/>
      <c r="AU43" s="355"/>
      <c r="AV43" s="328" t="s">
        <v>314</v>
      </c>
      <c r="AW43" s="334"/>
      <c r="AX43" s="328" t="s">
        <v>315</v>
      </c>
      <c r="AY43" s="334"/>
      <c r="AZ43" s="331" t="s">
        <v>316</v>
      </c>
      <c r="BA43" s="356"/>
      <c r="BB43" s="328"/>
      <c r="BC43" s="331"/>
      <c r="BD43" s="328"/>
    </row>
    <row r="44" spans="2:56" ht="14.1" customHeight="1">
      <c r="B44" s="357"/>
      <c r="C44" s="346"/>
      <c r="D44" s="346"/>
      <c r="E44" s="346"/>
      <c r="F44" s="346"/>
      <c r="G44" s="346"/>
      <c r="H44" s="1289"/>
      <c r="I44" s="1290"/>
      <c r="J44" s="1290"/>
      <c r="K44" s="1291"/>
      <c r="L44" s="1289"/>
      <c r="M44" s="1290"/>
      <c r="N44" s="1291"/>
      <c r="O44" s="1289"/>
      <c r="P44" s="1290"/>
      <c r="Q44" s="1290"/>
      <c r="R44" s="1290"/>
      <c r="S44" s="346"/>
      <c r="T44" s="358" t="s">
        <v>348</v>
      </c>
      <c r="U44" s="1286"/>
      <c r="V44" s="1287"/>
      <c r="W44" s="1288"/>
      <c r="X44" s="1289"/>
      <c r="Y44" s="1290"/>
      <c r="Z44" s="1291"/>
      <c r="AA44" s="1289"/>
      <c r="AB44" s="1290"/>
      <c r="AC44" s="1290"/>
      <c r="AD44" s="1290"/>
      <c r="AE44" s="346"/>
      <c r="AF44" s="358" t="s">
        <v>348</v>
      </c>
      <c r="AG44" s="1286"/>
      <c r="AH44" s="1287"/>
      <c r="AI44" s="1288"/>
      <c r="AJ44" s="1286"/>
      <c r="AK44" s="1287"/>
      <c r="AL44" s="1288"/>
      <c r="AM44" s="1289"/>
      <c r="AN44" s="1290"/>
      <c r="AO44" s="1291"/>
      <c r="AP44" s="357"/>
      <c r="AQ44" s="346"/>
      <c r="AR44" s="346"/>
      <c r="AS44" s="346"/>
      <c r="AT44" s="348"/>
      <c r="AU44" s="360" t="s">
        <v>354</v>
      </c>
      <c r="AV44" s="1292"/>
      <c r="AW44" s="1292"/>
      <c r="AX44" s="1292"/>
      <c r="AY44" s="346" t="s">
        <v>355</v>
      </c>
      <c r="AZ44" s="348" t="s">
        <v>356</v>
      </c>
      <c r="BA44" s="357"/>
      <c r="BB44" s="346"/>
      <c r="BC44" s="348"/>
      <c r="BD44" s="328"/>
    </row>
    <row r="45" spans="2:56" ht="14.1" customHeight="1">
      <c r="B45" s="349"/>
      <c r="C45" s="325"/>
      <c r="D45" s="325"/>
      <c r="E45" s="325"/>
      <c r="F45" s="325"/>
      <c r="G45" s="325"/>
      <c r="H45" s="350" t="s">
        <v>347</v>
      </c>
      <c r="I45" s="351"/>
      <c r="J45" s="351"/>
      <c r="K45" s="352"/>
      <c r="L45" s="349"/>
      <c r="M45" s="325"/>
      <c r="N45" s="353" t="s">
        <v>348</v>
      </c>
      <c r="O45" s="350" t="s">
        <v>349</v>
      </c>
      <c r="P45" s="354"/>
      <c r="Q45" s="1293"/>
      <c r="R45" s="1293"/>
      <c r="S45" s="1293"/>
      <c r="T45" s="1294"/>
      <c r="U45" s="1295"/>
      <c r="V45" s="1296"/>
      <c r="W45" s="353" t="s">
        <v>348</v>
      </c>
      <c r="X45" s="349"/>
      <c r="Y45" s="325"/>
      <c r="Z45" s="353" t="s">
        <v>348</v>
      </c>
      <c r="AA45" s="350" t="s">
        <v>350</v>
      </c>
      <c r="AB45" s="354"/>
      <c r="AC45" s="1293"/>
      <c r="AD45" s="1293"/>
      <c r="AE45" s="1293"/>
      <c r="AF45" s="1294"/>
      <c r="AG45" s="349"/>
      <c r="AH45" s="325"/>
      <c r="AI45" s="353" t="s">
        <v>348</v>
      </c>
      <c r="AJ45" s="349"/>
      <c r="AK45" s="325"/>
      <c r="AL45" s="353" t="s">
        <v>348</v>
      </c>
      <c r="AM45" s="349"/>
      <c r="AN45" s="325"/>
      <c r="AO45" s="353" t="s">
        <v>351</v>
      </c>
      <c r="AP45" s="349"/>
      <c r="AQ45" s="325"/>
      <c r="AR45" s="325"/>
      <c r="AS45" s="325"/>
      <c r="AT45" s="327"/>
      <c r="AU45" s="349"/>
      <c r="AV45" s="325"/>
      <c r="AW45" s="325"/>
      <c r="AX45" s="325"/>
      <c r="AY45" s="325"/>
      <c r="AZ45" s="327"/>
      <c r="BA45" s="349"/>
      <c r="BB45" s="325"/>
      <c r="BC45" s="327"/>
      <c r="BD45" s="328"/>
    </row>
    <row r="46" spans="2:56" ht="14.1" customHeight="1">
      <c r="B46" s="355"/>
      <c r="C46" s="328" t="s">
        <v>314</v>
      </c>
      <c r="D46" s="334"/>
      <c r="E46" s="328" t="s">
        <v>315</v>
      </c>
      <c r="F46" s="334"/>
      <c r="G46" s="328" t="s">
        <v>316</v>
      </c>
      <c r="H46" s="1223"/>
      <c r="I46" s="1224"/>
      <c r="J46" s="1224"/>
      <c r="K46" s="1225"/>
      <c r="L46" s="1223"/>
      <c r="M46" s="1224"/>
      <c r="N46" s="1225"/>
      <c r="O46" s="1284"/>
      <c r="P46" s="1285"/>
      <c r="Q46" s="1285"/>
      <c r="R46" s="1285"/>
      <c r="S46" s="328"/>
      <c r="T46" s="331"/>
      <c r="U46" s="1256" t="str">
        <f>IF(F46="","",U43+L46+O46)</f>
        <v/>
      </c>
      <c r="V46" s="1257"/>
      <c r="W46" s="1258"/>
      <c r="X46" s="1223"/>
      <c r="Y46" s="1224"/>
      <c r="Z46" s="1225"/>
      <c r="AA46" s="1284"/>
      <c r="AB46" s="1285"/>
      <c r="AC46" s="1285"/>
      <c r="AD46" s="1285"/>
      <c r="AE46" s="328"/>
      <c r="AF46" s="331"/>
      <c r="AG46" s="1256" t="str">
        <f>IF(F46="","",AG43+X46+AA46)</f>
        <v/>
      </c>
      <c r="AH46" s="1257"/>
      <c r="AI46" s="1258"/>
      <c r="AJ46" s="1256" t="str">
        <f>IF(F46="","",U46-AG46)</f>
        <v/>
      </c>
      <c r="AK46" s="1257"/>
      <c r="AL46" s="1258"/>
      <c r="AM46" s="1223"/>
      <c r="AN46" s="1224"/>
      <c r="AO46" s="1225"/>
      <c r="AP46" s="355"/>
      <c r="AQ46" s="328" t="s">
        <v>352</v>
      </c>
      <c r="AR46" s="334"/>
      <c r="AS46" s="328" t="s">
        <v>353</v>
      </c>
      <c r="AT46" s="331"/>
      <c r="AU46" s="355"/>
      <c r="AV46" s="328" t="s">
        <v>314</v>
      </c>
      <c r="AW46" s="334"/>
      <c r="AX46" s="328" t="s">
        <v>315</v>
      </c>
      <c r="AY46" s="334"/>
      <c r="AZ46" s="331" t="s">
        <v>316</v>
      </c>
      <c r="BA46" s="356"/>
      <c r="BB46" s="328"/>
      <c r="BC46" s="331"/>
      <c r="BD46" s="328"/>
    </row>
    <row r="47" spans="2:56" ht="14.1" customHeight="1" thickBot="1">
      <c r="B47" s="356"/>
      <c r="C47" s="328"/>
      <c r="D47" s="328"/>
      <c r="E47" s="328"/>
      <c r="F47" s="328"/>
      <c r="G47" s="328"/>
      <c r="H47" s="1223"/>
      <c r="I47" s="1224"/>
      <c r="J47" s="1224"/>
      <c r="K47" s="1225"/>
      <c r="L47" s="1223"/>
      <c r="M47" s="1224"/>
      <c r="N47" s="1225"/>
      <c r="O47" s="1223"/>
      <c r="P47" s="1224"/>
      <c r="Q47" s="1224"/>
      <c r="R47" s="1224"/>
      <c r="S47" s="328"/>
      <c r="T47" s="361" t="s">
        <v>348</v>
      </c>
      <c r="U47" s="1256"/>
      <c r="V47" s="1257"/>
      <c r="W47" s="1258"/>
      <c r="X47" s="1223"/>
      <c r="Y47" s="1224"/>
      <c r="Z47" s="1225"/>
      <c r="AA47" s="1223"/>
      <c r="AB47" s="1224"/>
      <c r="AC47" s="1224"/>
      <c r="AD47" s="1224"/>
      <c r="AE47" s="328"/>
      <c r="AF47" s="361" t="s">
        <v>348</v>
      </c>
      <c r="AG47" s="1256"/>
      <c r="AH47" s="1257"/>
      <c r="AI47" s="1258"/>
      <c r="AJ47" s="1256"/>
      <c r="AK47" s="1257"/>
      <c r="AL47" s="1258"/>
      <c r="AM47" s="1223"/>
      <c r="AN47" s="1224"/>
      <c r="AO47" s="1225"/>
      <c r="AP47" s="357"/>
      <c r="AQ47" s="346"/>
      <c r="AR47" s="346"/>
      <c r="AS47" s="346"/>
      <c r="AT47" s="348"/>
      <c r="AU47" s="359" t="s">
        <v>354</v>
      </c>
      <c r="AV47" s="1259"/>
      <c r="AW47" s="1259"/>
      <c r="AX47" s="1259"/>
      <c r="AY47" s="328" t="s">
        <v>355</v>
      </c>
      <c r="AZ47" s="331" t="s">
        <v>356</v>
      </c>
      <c r="BA47" s="356"/>
      <c r="BB47" s="328"/>
      <c r="BC47" s="331"/>
      <c r="BD47" s="328"/>
    </row>
    <row r="48" spans="2:56" ht="18">
      <c r="B48" s="1260" t="s">
        <v>357</v>
      </c>
      <c r="C48" s="1261"/>
      <c r="D48" s="1261"/>
      <c r="E48" s="1261"/>
      <c r="F48" s="1261"/>
      <c r="G48" s="1262"/>
      <c r="H48" s="1269"/>
      <c r="I48" s="1270"/>
      <c r="J48" s="1270"/>
      <c r="K48" s="1271"/>
      <c r="L48" s="362"/>
      <c r="M48" s="321"/>
      <c r="N48" s="363" t="s">
        <v>348</v>
      </c>
      <c r="O48" s="362"/>
      <c r="P48" s="321"/>
      <c r="Q48" s="321"/>
      <c r="R48" s="321"/>
      <c r="S48" s="321"/>
      <c r="T48" s="363" t="s">
        <v>348</v>
      </c>
      <c r="U48" s="1278"/>
      <c r="V48" s="1279"/>
      <c r="W48" s="1280"/>
      <c r="X48" s="1278"/>
      <c r="Y48" s="1279"/>
      <c r="Z48" s="1280"/>
      <c r="AA48" s="321"/>
      <c r="AB48" s="321"/>
      <c r="AC48" s="321"/>
      <c r="AD48" s="321"/>
      <c r="AE48" s="321"/>
      <c r="AF48" s="363" t="s">
        <v>348</v>
      </c>
      <c r="AG48" s="1278"/>
      <c r="AH48" s="1279"/>
      <c r="AI48" s="1280"/>
      <c r="AJ48" s="1235" t="s">
        <v>358</v>
      </c>
      <c r="AK48" s="1236"/>
      <c r="AL48" s="1237"/>
      <c r="AM48" s="1235" t="s">
        <v>359</v>
      </c>
      <c r="AN48" s="1236"/>
      <c r="AO48" s="1237"/>
      <c r="AP48" s="1244" t="s">
        <v>360</v>
      </c>
      <c r="AQ48" s="1245"/>
      <c r="AR48" s="1245"/>
      <c r="AS48" s="1245"/>
      <c r="AT48" s="1246"/>
      <c r="AU48" s="1235" t="s">
        <v>361</v>
      </c>
      <c r="AV48" s="1236"/>
      <c r="AW48" s="1236"/>
      <c r="AX48" s="1236"/>
      <c r="AY48" s="1236"/>
      <c r="AZ48" s="1237"/>
      <c r="BA48" s="362"/>
      <c r="BB48" s="321"/>
      <c r="BC48" s="364"/>
      <c r="BD48" s="328"/>
    </row>
    <row r="49" spans="2:56" ht="14.45" customHeight="1">
      <c r="B49" s="1263"/>
      <c r="C49" s="1264"/>
      <c r="D49" s="1264"/>
      <c r="E49" s="1264"/>
      <c r="F49" s="1264"/>
      <c r="G49" s="1265"/>
      <c r="H49" s="1272"/>
      <c r="I49" s="1273"/>
      <c r="J49" s="1273"/>
      <c r="K49" s="1274"/>
      <c r="L49" s="365" t="s">
        <v>362</v>
      </c>
      <c r="M49" s="1219">
        <f>IF(SUM(L13,L16,L19,L22,L25,L28,L31,L34,L37,L40,L43,L46)=0,0,SUM(L13,L16,L19,L22,L25,L28,L31,L34,L37,L40,L43,L46))</f>
        <v>0</v>
      </c>
      <c r="N49" s="1220"/>
      <c r="O49" s="366" t="s">
        <v>362</v>
      </c>
      <c r="P49" s="1221">
        <f>IF(SUM(O13,O16,O19,O22,O25,O28,O31,O34,O37,O40,O43,O46)=0,0,SUM(O13,O16,O19,O22,O25,O28,O31,O34,O37,O40,O43,O46))</f>
        <v>0</v>
      </c>
      <c r="Q49" s="1221"/>
      <c r="R49" s="1221"/>
      <c r="S49" s="1221"/>
      <c r="T49" s="1222"/>
      <c r="U49" s="1211"/>
      <c r="V49" s="1212"/>
      <c r="W49" s="1213"/>
      <c r="X49" s="1211"/>
      <c r="Y49" s="1212"/>
      <c r="Z49" s="1213"/>
      <c r="AA49" s="366" t="s">
        <v>362</v>
      </c>
      <c r="AB49" s="1221">
        <f>IF(SUM(AA13,AA16,AA19,AA22,AA25,AA28,AA31,AA34,AA37,AA40,AA43,AA46)=0,0,SUM(AA13,AA16,AA19,AA22,AA25,AA28,AA31,AA34,AA37,AA40,AA43,AA46))</f>
        <v>0</v>
      </c>
      <c r="AC49" s="1221"/>
      <c r="AD49" s="1221"/>
      <c r="AE49" s="1221"/>
      <c r="AF49" s="1222"/>
      <c r="AG49" s="1211"/>
      <c r="AH49" s="1212"/>
      <c r="AI49" s="1213"/>
      <c r="AJ49" s="1238"/>
      <c r="AK49" s="1239"/>
      <c r="AL49" s="1240"/>
      <c r="AM49" s="1238"/>
      <c r="AN49" s="1239"/>
      <c r="AO49" s="1240"/>
      <c r="AP49" s="1249" t="s">
        <v>363</v>
      </c>
      <c r="AQ49" s="1250"/>
      <c r="AR49" s="1250"/>
      <c r="AS49" s="1250"/>
      <c r="AT49" s="1251"/>
      <c r="AU49" s="1241"/>
      <c r="AV49" s="1242"/>
      <c r="AW49" s="1242"/>
      <c r="AX49" s="1242"/>
      <c r="AY49" s="1242"/>
      <c r="AZ49" s="1243"/>
      <c r="BA49" s="356"/>
      <c r="BB49" s="328"/>
      <c r="BC49" s="340"/>
      <c r="BD49" s="328"/>
    </row>
    <row r="50" spans="2:56" ht="14.45" customHeight="1">
      <c r="B50" s="1263"/>
      <c r="C50" s="1264"/>
      <c r="D50" s="1264"/>
      <c r="E50" s="1264"/>
      <c r="F50" s="1264"/>
      <c r="G50" s="1265"/>
      <c r="H50" s="1272"/>
      <c r="I50" s="1273"/>
      <c r="J50" s="1273"/>
      <c r="K50" s="1274"/>
      <c r="L50" s="367" t="s">
        <v>364</v>
      </c>
      <c r="M50" s="1323">
        <f>IF(SUM(L13,L16,L19,L22,L25,L28,L31,L34,L37,L40,L43,L46)=0,0,SUM(L13,L16,L19,L22,L25,L28,L31,L34,L37,L40,L43,L46))</f>
        <v>0</v>
      </c>
      <c r="N50" s="1324"/>
      <c r="O50" s="368" t="s">
        <v>364</v>
      </c>
      <c r="P50" s="1325">
        <f>IF(SUM(O13,O16,O19,O22,O25,O28,O31,O34,O37,O40,O43,O46)=0,0,SUM(O13,O16,O19,O22,O25,O28,O31,O34,O37,O40,O43,O46))</f>
        <v>0</v>
      </c>
      <c r="Q50" s="1325"/>
      <c r="R50" s="1325"/>
      <c r="S50" s="1325"/>
      <c r="T50" s="1326"/>
      <c r="U50" s="1211"/>
      <c r="V50" s="1212"/>
      <c r="W50" s="1213"/>
      <c r="X50" s="1211"/>
      <c r="Y50" s="1212"/>
      <c r="Z50" s="1213"/>
      <c r="AA50" s="368" t="s">
        <v>364</v>
      </c>
      <c r="AB50" s="1325">
        <f>IF(SUM(AA13,AA16,AA19,AA22,AA25,AA28,AA31,AA34,AA37,AA40,AA43,AA46)=0,0,SUM(AA13,AA16,AA19,AA22,AA25,AA28,AA31,AA34,AA37,AA40,AA43,AA46))</f>
        <v>0</v>
      </c>
      <c r="AC50" s="1325"/>
      <c r="AD50" s="1325"/>
      <c r="AE50" s="1325"/>
      <c r="AF50" s="1326"/>
      <c r="AG50" s="1211"/>
      <c r="AH50" s="1212"/>
      <c r="AI50" s="1213"/>
      <c r="AJ50" s="1238"/>
      <c r="AK50" s="1239"/>
      <c r="AL50" s="1240"/>
      <c r="AM50" s="1241"/>
      <c r="AN50" s="1242"/>
      <c r="AO50" s="1243"/>
      <c r="AP50" s="1211"/>
      <c r="AQ50" s="1212"/>
      <c r="AR50" s="1212"/>
      <c r="AS50" s="1212"/>
      <c r="AT50" s="1213"/>
      <c r="AU50" s="349"/>
      <c r="AV50" s="325"/>
      <c r="AW50" s="325"/>
      <c r="AX50" s="325"/>
      <c r="AY50" s="325"/>
      <c r="AZ50" s="327" t="s">
        <v>356</v>
      </c>
      <c r="BA50" s="356"/>
      <c r="BB50" s="328"/>
      <c r="BC50" s="340"/>
      <c r="BD50" s="328"/>
    </row>
    <row r="51" spans="2:56" ht="13.5" customHeight="1">
      <c r="B51" s="1263"/>
      <c r="C51" s="1264"/>
      <c r="D51" s="1264"/>
      <c r="E51" s="1264"/>
      <c r="F51" s="1264"/>
      <c r="G51" s="1265"/>
      <c r="H51" s="1272"/>
      <c r="I51" s="1273"/>
      <c r="J51" s="1273"/>
      <c r="K51" s="1274"/>
      <c r="L51" s="369" t="s">
        <v>365</v>
      </c>
      <c r="M51" s="325"/>
      <c r="N51" s="353" t="s">
        <v>366</v>
      </c>
      <c r="O51" s="370" t="s">
        <v>367</v>
      </c>
      <c r="P51" s="328"/>
      <c r="Q51" s="328"/>
      <c r="R51" s="328"/>
      <c r="S51" s="328"/>
      <c r="T51" s="353" t="s">
        <v>366</v>
      </c>
      <c r="U51" s="1211"/>
      <c r="V51" s="1212"/>
      <c r="W51" s="1213"/>
      <c r="X51" s="1211"/>
      <c r="Y51" s="1212"/>
      <c r="Z51" s="1213"/>
      <c r="AA51" s="329" t="s">
        <v>368</v>
      </c>
      <c r="AB51" s="328"/>
      <c r="AC51" s="328"/>
      <c r="AD51" s="328"/>
      <c r="AE51" s="328"/>
      <c r="AF51" s="353" t="s">
        <v>366</v>
      </c>
      <c r="AG51" s="1211"/>
      <c r="AH51" s="1212"/>
      <c r="AI51" s="1213"/>
      <c r="AJ51" s="1238"/>
      <c r="AK51" s="1239"/>
      <c r="AL51" s="1240"/>
      <c r="AM51" s="349"/>
      <c r="AN51" s="325"/>
      <c r="AO51" s="371" t="s">
        <v>351</v>
      </c>
      <c r="AP51" s="1211"/>
      <c r="AQ51" s="1212"/>
      <c r="AR51" s="1212"/>
      <c r="AS51" s="1212"/>
      <c r="AT51" s="1213"/>
      <c r="AU51" s="365" t="s">
        <v>362</v>
      </c>
      <c r="AV51" s="1217">
        <f>IF(SUM(AV14,AV17,AV20,AV23,AV26,AV29,AV32,AV35,AV38,AV41,AV44,AV47)=0,0,SUM(AV14,AV17,AV20,AV23,AV26,AV29,AV32,AV35,AV38,AV41,AV44,AV47))</f>
        <v>0</v>
      </c>
      <c r="AW51" s="1217"/>
      <c r="AX51" s="1217"/>
      <c r="AY51" s="1217"/>
      <c r="AZ51" s="1218"/>
      <c r="BA51" s="356"/>
      <c r="BB51" s="328"/>
      <c r="BC51" s="340"/>
      <c r="BD51" s="328"/>
    </row>
    <row r="52" spans="2:56" ht="14.45" customHeight="1">
      <c r="B52" s="1263"/>
      <c r="C52" s="1264"/>
      <c r="D52" s="1264"/>
      <c r="E52" s="1264"/>
      <c r="F52" s="1264"/>
      <c r="G52" s="1265"/>
      <c r="H52" s="1272"/>
      <c r="I52" s="1273"/>
      <c r="J52" s="1273"/>
      <c r="K52" s="1274"/>
      <c r="L52" s="365" t="s">
        <v>362</v>
      </c>
      <c r="M52" s="1219">
        <f>IF(M49=0,0,M49*320)</f>
        <v>0</v>
      </c>
      <c r="N52" s="1220"/>
      <c r="O52" s="366" t="s">
        <v>362</v>
      </c>
      <c r="P52" s="1221">
        <f>IF(P49=0,0,P49*320)</f>
        <v>0</v>
      </c>
      <c r="Q52" s="1221"/>
      <c r="R52" s="1221"/>
      <c r="S52" s="1221"/>
      <c r="T52" s="1222"/>
      <c r="U52" s="1211"/>
      <c r="V52" s="1212"/>
      <c r="W52" s="1213"/>
      <c r="X52" s="1211"/>
      <c r="Y52" s="1212"/>
      <c r="Z52" s="1213"/>
      <c r="AA52" s="366" t="s">
        <v>362</v>
      </c>
      <c r="AB52" s="1221">
        <f>IF(AB49=0,0,AB49*320)</f>
        <v>0</v>
      </c>
      <c r="AC52" s="1221"/>
      <c r="AD52" s="1221"/>
      <c r="AE52" s="1221"/>
      <c r="AF52" s="1222"/>
      <c r="AG52" s="1211"/>
      <c r="AH52" s="1212"/>
      <c r="AI52" s="1213"/>
      <c r="AJ52" s="1238"/>
      <c r="AK52" s="1239"/>
      <c r="AL52" s="1240"/>
      <c r="AM52" s="1223"/>
      <c r="AN52" s="1224"/>
      <c r="AO52" s="1225"/>
      <c r="AP52" s="1211"/>
      <c r="AQ52" s="1212"/>
      <c r="AR52" s="1212"/>
      <c r="AS52" s="1212"/>
      <c r="AT52" s="1213"/>
      <c r="AU52" s="372"/>
      <c r="AV52" s="373"/>
      <c r="AW52" s="373"/>
      <c r="AX52" s="373"/>
      <c r="AY52" s="373"/>
      <c r="AZ52" s="374"/>
      <c r="BA52" s="356"/>
      <c r="BB52" s="328"/>
      <c r="BC52" s="340"/>
      <c r="BD52" s="328"/>
    </row>
    <row r="53" spans="2:56" ht="14.45" customHeight="1" thickBot="1">
      <c r="B53" s="1266"/>
      <c r="C53" s="1267"/>
      <c r="D53" s="1267"/>
      <c r="E53" s="1267"/>
      <c r="F53" s="1267"/>
      <c r="G53" s="1268"/>
      <c r="H53" s="1275"/>
      <c r="I53" s="1276"/>
      <c r="J53" s="1276"/>
      <c r="K53" s="1277"/>
      <c r="L53" s="375" t="s">
        <v>364</v>
      </c>
      <c r="M53" s="1229">
        <f>IF(M50=0,0,M50*320)</f>
        <v>0</v>
      </c>
      <c r="N53" s="1230"/>
      <c r="O53" s="376" t="s">
        <v>364</v>
      </c>
      <c r="P53" s="1231">
        <f>IF(P50=0,0,P50*320)</f>
        <v>0</v>
      </c>
      <c r="Q53" s="1231"/>
      <c r="R53" s="1231"/>
      <c r="S53" s="1231"/>
      <c r="T53" s="1232"/>
      <c r="U53" s="1214"/>
      <c r="V53" s="1215"/>
      <c r="W53" s="1216"/>
      <c r="X53" s="1214"/>
      <c r="Y53" s="1215"/>
      <c r="Z53" s="1216"/>
      <c r="AA53" s="376" t="s">
        <v>364</v>
      </c>
      <c r="AB53" s="1231">
        <f>IF(AB50=0,0,AB50*320)</f>
        <v>0</v>
      </c>
      <c r="AC53" s="1231"/>
      <c r="AD53" s="1231"/>
      <c r="AE53" s="1231"/>
      <c r="AF53" s="1232"/>
      <c r="AG53" s="1214"/>
      <c r="AH53" s="1215"/>
      <c r="AI53" s="1216"/>
      <c r="AJ53" s="1281"/>
      <c r="AK53" s="1282"/>
      <c r="AL53" s="1283"/>
      <c r="AM53" s="1226"/>
      <c r="AN53" s="1227"/>
      <c r="AO53" s="1228"/>
      <c r="AP53" s="1214"/>
      <c r="AQ53" s="1215"/>
      <c r="AR53" s="1215"/>
      <c r="AS53" s="1215"/>
      <c r="AT53" s="1216"/>
      <c r="AU53" s="377" t="s">
        <v>369</v>
      </c>
      <c r="AV53" s="1233">
        <f>IF(AV51=0,0,AV51)</f>
        <v>0</v>
      </c>
      <c r="AW53" s="1233"/>
      <c r="AX53" s="1233"/>
      <c r="AY53" s="1233"/>
      <c r="AZ53" s="1234"/>
      <c r="BA53" s="378"/>
      <c r="BB53" s="342"/>
      <c r="BC53" s="379"/>
      <c r="BD53" s="328"/>
    </row>
    <row r="54" spans="2:56" ht="14.25" customHeight="1">
      <c r="B54" s="380"/>
      <c r="C54" s="380"/>
      <c r="D54" s="380"/>
      <c r="E54" s="380"/>
      <c r="F54" s="380"/>
      <c r="G54" s="380"/>
      <c r="H54" s="381"/>
      <c r="I54" s="381"/>
      <c r="J54" s="381"/>
      <c r="K54" s="381"/>
      <c r="L54" s="382"/>
      <c r="M54" s="381"/>
      <c r="N54" s="381"/>
      <c r="O54" s="381"/>
      <c r="P54" s="381"/>
      <c r="Q54" s="381"/>
      <c r="R54" s="381"/>
      <c r="S54" s="381"/>
      <c r="AA54" s="381"/>
      <c r="AB54" s="381"/>
      <c r="AC54" s="381"/>
      <c r="AD54" s="381"/>
      <c r="AE54" s="381"/>
      <c r="AJ54" s="383"/>
      <c r="AK54" s="383"/>
      <c r="AL54" s="383"/>
      <c r="AM54" s="384"/>
      <c r="AN54" s="384"/>
      <c r="AO54" s="384"/>
      <c r="AU54" s="385"/>
      <c r="AV54" s="385"/>
      <c r="AW54" s="385"/>
      <c r="AX54" s="385"/>
      <c r="AY54" s="385"/>
      <c r="AZ54" s="385"/>
    </row>
    <row r="55" spans="2:56">
      <c r="F55" s="1209" t="s">
        <v>370</v>
      </c>
      <c r="G55" s="1210"/>
      <c r="H55" s="388"/>
      <c r="I55" s="389"/>
      <c r="J55" s="390"/>
      <c r="K55" s="255" t="s">
        <v>371</v>
      </c>
    </row>
    <row r="56" spans="2:56">
      <c r="F56" s="1209" t="s">
        <v>372</v>
      </c>
      <c r="G56" s="1209"/>
      <c r="H56" s="391" t="s">
        <v>373</v>
      </c>
      <c r="K56" s="254"/>
    </row>
    <row r="57" spans="2:56" ht="13.5" customHeight="1">
      <c r="B57" s="255" t="s">
        <v>310</v>
      </c>
    </row>
    <row r="58" spans="2:56" ht="22.5" customHeight="1">
      <c r="B58" s="1314" t="s">
        <v>311</v>
      </c>
      <c r="C58" s="1314"/>
      <c r="D58" s="1314"/>
      <c r="E58" s="1314"/>
      <c r="F58" s="1314"/>
      <c r="G58" s="1314"/>
      <c r="H58" s="1314"/>
      <c r="I58" s="1314"/>
      <c r="J58" s="1314"/>
      <c r="K58" s="1314"/>
      <c r="L58" s="1314"/>
      <c r="M58" s="1314"/>
      <c r="N58" s="1314"/>
      <c r="O58" s="1314"/>
      <c r="P58" s="1314"/>
      <c r="Q58" s="1314"/>
      <c r="R58" s="1314"/>
      <c r="S58" s="1314"/>
      <c r="T58" s="1314"/>
      <c r="U58" s="1314"/>
      <c r="V58" s="1314"/>
      <c r="W58" s="1314"/>
      <c r="X58" s="1314"/>
      <c r="Y58" s="1314"/>
      <c r="Z58" s="1314"/>
      <c r="AA58" s="1314"/>
      <c r="AB58" s="1314"/>
      <c r="AC58" s="1314"/>
      <c r="AD58" s="1314"/>
      <c r="AE58" s="1314"/>
      <c r="AF58" s="1314"/>
      <c r="AG58" s="1314"/>
      <c r="AH58" s="1314"/>
      <c r="AI58" s="1314"/>
      <c r="AJ58" s="1314"/>
      <c r="AK58" s="1314"/>
      <c r="AL58" s="1314"/>
      <c r="AM58" s="1314"/>
      <c r="AN58" s="1314"/>
      <c r="AO58" s="1314"/>
      <c r="AP58" s="1314"/>
      <c r="AQ58" s="1314"/>
      <c r="AR58" s="1314"/>
      <c r="AS58" s="1314"/>
      <c r="AT58" s="1314"/>
      <c r="AU58" s="1314"/>
      <c r="AV58" s="1314"/>
      <c r="AW58" s="1314"/>
      <c r="AX58" s="1314"/>
      <c r="AY58" s="1314"/>
      <c r="AZ58" s="1314"/>
      <c r="BA58" s="1314"/>
      <c r="BB58" s="1314"/>
      <c r="BC58" s="1314"/>
    </row>
    <row r="59" spans="2:56" ht="14.25" thickBot="1"/>
    <row r="60" spans="2:56" ht="18" customHeight="1">
      <c r="B60" s="1295" t="s">
        <v>312</v>
      </c>
      <c r="C60" s="1296"/>
      <c r="D60" s="1296"/>
      <c r="E60" s="1296"/>
      <c r="F60" s="1296"/>
      <c r="G60" s="1315" t="str">
        <f>IF($G$5="","",$G$5)</f>
        <v/>
      </c>
      <c r="H60" s="1315"/>
      <c r="I60" s="1315"/>
      <c r="J60" s="1315"/>
      <c r="K60" s="1315"/>
      <c r="L60" s="1315"/>
      <c r="M60" s="1315"/>
      <c r="N60" s="1315"/>
      <c r="O60" s="1315"/>
      <c r="P60" s="1315"/>
      <c r="Q60" s="1315"/>
      <c r="R60" s="1315"/>
      <c r="S60" s="1315"/>
      <c r="T60" s="1315"/>
      <c r="U60" s="1315"/>
      <c r="V60" s="1315"/>
      <c r="W60" s="1316"/>
      <c r="X60" s="320" t="s">
        <v>313</v>
      </c>
      <c r="Y60" s="321"/>
      <c r="Z60" s="321"/>
      <c r="AA60" s="1319" t="str">
        <f>IF($AA$5="","",$AA$5)</f>
        <v/>
      </c>
      <c r="AB60" s="1319" t="str">
        <f>IF(AB5="","",AB5)</f>
        <v/>
      </c>
      <c r="AC60" s="322" t="s">
        <v>374</v>
      </c>
      <c r="AD60" s="323" t="str">
        <f>IF($AD$5="","",$AD$5)</f>
        <v/>
      </c>
      <c r="AE60" s="322" t="s">
        <v>375</v>
      </c>
      <c r="AF60" s="323" t="str">
        <f>IF($AF$5="","",$AF$5)</f>
        <v/>
      </c>
      <c r="AG60" s="322" t="s">
        <v>316</v>
      </c>
      <c r="AH60" s="349"/>
      <c r="AI60" s="325"/>
      <c r="AJ60" s="326" t="s">
        <v>317</v>
      </c>
      <c r="AK60" s="1320" t="s">
        <v>318</v>
      </c>
      <c r="AL60" s="1320"/>
      <c r="AM60" s="1320"/>
      <c r="AN60" s="1320"/>
      <c r="AO60" s="1320"/>
      <c r="AP60" s="1320"/>
      <c r="AQ60" s="1320"/>
      <c r="AR60" s="1320"/>
      <c r="AS60" s="1320"/>
      <c r="AT60" s="1320"/>
      <c r="AU60" s="1320"/>
      <c r="AV60" s="1320"/>
      <c r="AW60" s="1320"/>
      <c r="AX60" s="1320"/>
      <c r="AY60" s="1320"/>
      <c r="AZ60" s="1320"/>
      <c r="BA60" s="1320"/>
      <c r="BB60" s="1320"/>
      <c r="BC60" s="327"/>
    </row>
    <row r="61" spans="2:56" ht="18" customHeight="1" thickBot="1">
      <c r="B61" s="1211"/>
      <c r="C61" s="1212"/>
      <c r="D61" s="1212"/>
      <c r="E61" s="1212"/>
      <c r="F61" s="1212"/>
      <c r="G61" s="1317"/>
      <c r="H61" s="1317"/>
      <c r="I61" s="1317"/>
      <c r="J61" s="1317"/>
      <c r="K61" s="1317"/>
      <c r="L61" s="1317"/>
      <c r="M61" s="1317"/>
      <c r="N61" s="1317"/>
      <c r="O61" s="1317"/>
      <c r="P61" s="1317"/>
      <c r="Q61" s="1317"/>
      <c r="R61" s="1317"/>
      <c r="S61" s="1317"/>
      <c r="T61" s="1317"/>
      <c r="U61" s="1317"/>
      <c r="V61" s="1317"/>
      <c r="W61" s="1318"/>
      <c r="X61" s="1263" t="s">
        <v>319</v>
      </c>
      <c r="Y61" s="1264"/>
      <c r="Z61" s="328"/>
      <c r="AA61" s="329"/>
      <c r="AB61" s="328"/>
      <c r="AC61" s="329"/>
      <c r="AD61" s="328"/>
      <c r="AE61" s="329"/>
      <c r="AF61" s="328"/>
      <c r="AG61" s="329"/>
      <c r="AH61" s="356"/>
      <c r="AI61" s="328"/>
      <c r="AK61" s="255" t="s">
        <v>320</v>
      </c>
      <c r="BC61" s="331"/>
    </row>
    <row r="62" spans="2:56" ht="18" customHeight="1">
      <c r="B62" s="320" t="s">
        <v>321</v>
      </c>
      <c r="C62" s="321"/>
      <c r="D62" s="321"/>
      <c r="E62" s="321"/>
      <c r="F62" s="321"/>
      <c r="G62" s="321"/>
      <c r="H62" s="321"/>
      <c r="I62" s="332"/>
      <c r="J62" s="321"/>
      <c r="K62" s="332"/>
      <c r="L62" s="333" t="str">
        <f>IF($L$7="","",$L$7)</f>
        <v/>
      </c>
      <c r="M62" s="321" t="s">
        <v>374</v>
      </c>
      <c r="N62" s="333" t="str">
        <f>IF($N$7="","",$N$7)</f>
        <v/>
      </c>
      <c r="O62" s="321" t="s">
        <v>375</v>
      </c>
      <c r="P62" s="333" t="str">
        <f>IF($P$7="","",$P$7)</f>
        <v/>
      </c>
      <c r="Q62" s="321" t="s">
        <v>376</v>
      </c>
      <c r="R62" s="332"/>
      <c r="S62" s="321"/>
      <c r="T62" s="332"/>
      <c r="U62" s="321"/>
      <c r="V62" s="321"/>
      <c r="W62" s="321"/>
      <c r="X62" s="1263"/>
      <c r="Y62" s="1264"/>
      <c r="Z62" s="328"/>
      <c r="AA62" s="1321" t="str">
        <f>IF($AA$7="","",AA7)</f>
        <v/>
      </c>
      <c r="AB62" s="1321" t="str">
        <f>IF(AB7="","",AB7)</f>
        <v/>
      </c>
      <c r="AC62" s="329" t="s">
        <v>374</v>
      </c>
      <c r="AD62" s="334" t="str">
        <f>IF($AD$7="","",AD7)</f>
        <v/>
      </c>
      <c r="AE62" s="329" t="s">
        <v>375</v>
      </c>
      <c r="AF62" s="334" t="str">
        <f>IF($AF$7="","",$AF$7)</f>
        <v/>
      </c>
      <c r="AG62" s="329" t="s">
        <v>316</v>
      </c>
      <c r="AH62" s="356"/>
      <c r="AI62" s="328"/>
      <c r="BC62" s="331"/>
    </row>
    <row r="63" spans="2:56" ht="18" customHeight="1">
      <c r="B63" s="335" t="s">
        <v>322</v>
      </c>
      <c r="C63" s="328"/>
      <c r="D63" s="328"/>
      <c r="E63" s="328"/>
      <c r="F63" s="328"/>
      <c r="G63" s="328"/>
      <c r="H63" s="336"/>
      <c r="I63" s="336"/>
      <c r="J63" s="337" t="str">
        <f>IF($J$8="","",$J$8)</f>
        <v/>
      </c>
      <c r="K63" s="338" t="s">
        <v>377</v>
      </c>
      <c r="L63" s="1322" t="str">
        <f>IF($L$8="","",$L$8)</f>
        <v/>
      </c>
      <c r="M63" s="1322"/>
      <c r="N63" s="1322"/>
      <c r="O63" s="1322"/>
      <c r="P63" s="1322"/>
      <c r="Q63" s="339"/>
      <c r="R63" s="339"/>
      <c r="S63" s="339"/>
      <c r="T63" s="339"/>
      <c r="U63" s="336"/>
      <c r="V63" s="336"/>
      <c r="W63" s="336"/>
      <c r="X63" s="1263"/>
      <c r="Y63" s="1264"/>
      <c r="Z63" s="328"/>
      <c r="AA63" s="329"/>
      <c r="AB63" s="328"/>
      <c r="AC63" s="328"/>
      <c r="AD63" s="328" t="s">
        <v>378</v>
      </c>
      <c r="AE63" s="328"/>
      <c r="AF63" s="328"/>
      <c r="AG63" s="328"/>
      <c r="AH63" s="356"/>
      <c r="AI63" s="328"/>
      <c r="AJ63" s="255" t="s">
        <v>317</v>
      </c>
      <c r="AK63" s="1305" t="s">
        <v>325</v>
      </c>
      <c r="AL63" s="1305"/>
      <c r="AM63" s="1305"/>
      <c r="AN63" s="1305"/>
      <c r="AO63" s="1305"/>
      <c r="AP63" s="1305"/>
      <c r="AQ63" s="1305"/>
      <c r="AR63" s="1305"/>
      <c r="AS63" s="1305"/>
      <c r="AT63" s="1305"/>
      <c r="AU63" s="1305"/>
      <c r="AV63" s="1305"/>
      <c r="AW63" s="1305"/>
      <c r="AX63" s="1305"/>
      <c r="AY63" s="1305"/>
      <c r="AZ63" s="1305"/>
      <c r="BA63" s="1305"/>
      <c r="BB63" s="1305"/>
      <c r="BC63" s="331"/>
    </row>
    <row r="64" spans="2:56" ht="18" customHeight="1" thickBot="1">
      <c r="B64" s="341" t="s">
        <v>326</v>
      </c>
      <c r="C64" s="342"/>
      <c r="D64" s="342"/>
      <c r="E64" s="342"/>
      <c r="F64" s="342"/>
      <c r="G64" s="342"/>
      <c r="H64" s="342"/>
      <c r="I64" s="342"/>
      <c r="J64" s="342"/>
      <c r="K64" s="342"/>
      <c r="L64" s="1306" t="str">
        <f>IF($L$9="","",$L$9)</f>
        <v/>
      </c>
      <c r="M64" s="1306"/>
      <c r="N64" s="1306"/>
      <c r="O64" s="1306"/>
      <c r="P64" s="1306"/>
      <c r="Q64" s="1306"/>
      <c r="R64" s="1306"/>
      <c r="S64" s="1306"/>
      <c r="T64" s="1306"/>
      <c r="U64" s="1306"/>
      <c r="V64" s="1306"/>
      <c r="W64" s="1307"/>
      <c r="X64" s="1266"/>
      <c r="Y64" s="1267"/>
      <c r="Z64" s="342"/>
      <c r="AA64" s="1308" t="str">
        <f>IF($AA$9="","",$AA$9)</f>
        <v/>
      </c>
      <c r="AB64" s="1308" t="str">
        <f>IF(AB9="","",AB9)</f>
        <v/>
      </c>
      <c r="AC64" s="343" t="s">
        <v>374</v>
      </c>
      <c r="AD64" s="344" t="str">
        <f>IF($AD$9="","",$AD$9)</f>
        <v/>
      </c>
      <c r="AE64" s="343" t="s">
        <v>375</v>
      </c>
      <c r="AF64" s="344" t="str">
        <f>IF($AF$9="","",$AF$9)</f>
        <v/>
      </c>
      <c r="AG64" s="343" t="s">
        <v>316</v>
      </c>
      <c r="AH64" s="357"/>
      <c r="AI64" s="346"/>
      <c r="AJ64" s="347"/>
      <c r="AK64" s="347" t="s">
        <v>327</v>
      </c>
      <c r="AL64" s="347"/>
      <c r="AM64" s="347"/>
      <c r="AN64" s="347"/>
      <c r="AO64" s="347"/>
      <c r="AP64" s="347"/>
      <c r="AQ64" s="347"/>
      <c r="AR64" s="347"/>
      <c r="AS64" s="347"/>
      <c r="AT64" s="347"/>
      <c r="AU64" s="347"/>
      <c r="AV64" s="347"/>
      <c r="AW64" s="347"/>
      <c r="AX64" s="347"/>
      <c r="AY64" s="347"/>
      <c r="AZ64" s="347"/>
      <c r="BA64" s="347"/>
      <c r="BC64" s="348"/>
    </row>
    <row r="65" spans="2:55" ht="18" customHeight="1">
      <c r="B65" s="1309" t="s">
        <v>328</v>
      </c>
      <c r="C65" s="1310"/>
      <c r="D65" s="1310"/>
      <c r="E65" s="1310"/>
      <c r="F65" s="1310"/>
      <c r="G65" s="1311"/>
      <c r="H65" s="1299" t="s">
        <v>329</v>
      </c>
      <c r="I65" s="1300"/>
      <c r="J65" s="1300"/>
      <c r="K65" s="1300"/>
      <c r="L65" s="1300"/>
      <c r="M65" s="1300"/>
      <c r="N65" s="1300"/>
      <c r="O65" s="1300"/>
      <c r="P65" s="1300"/>
      <c r="Q65" s="1300"/>
      <c r="R65" s="1300"/>
      <c r="S65" s="1300"/>
      <c r="T65" s="1300"/>
      <c r="U65" s="1300"/>
      <c r="V65" s="1300"/>
      <c r="W65" s="1301"/>
      <c r="X65" s="1299" t="s">
        <v>330</v>
      </c>
      <c r="Y65" s="1300"/>
      <c r="Z65" s="1300"/>
      <c r="AA65" s="1300"/>
      <c r="AB65" s="1300"/>
      <c r="AC65" s="1300"/>
      <c r="AD65" s="1300"/>
      <c r="AE65" s="1300"/>
      <c r="AF65" s="1300"/>
      <c r="AG65" s="1300"/>
      <c r="AH65" s="1300"/>
      <c r="AI65" s="1301"/>
      <c r="AJ65" s="1309" t="s">
        <v>331</v>
      </c>
      <c r="AK65" s="1310"/>
      <c r="AL65" s="1311"/>
      <c r="AM65" s="1299" t="s">
        <v>332</v>
      </c>
      <c r="AN65" s="1300"/>
      <c r="AO65" s="1300"/>
      <c r="AP65" s="1300"/>
      <c r="AQ65" s="1300"/>
      <c r="AR65" s="1300"/>
      <c r="AS65" s="1300"/>
      <c r="AT65" s="1301"/>
      <c r="AU65" s="1309" t="s">
        <v>333</v>
      </c>
      <c r="AV65" s="1310"/>
      <c r="AW65" s="1310"/>
      <c r="AX65" s="1310"/>
      <c r="AY65" s="1310"/>
      <c r="AZ65" s="1311"/>
      <c r="BA65" s="1312" t="s">
        <v>334</v>
      </c>
      <c r="BB65" s="1298"/>
      <c r="BC65" s="1313"/>
    </row>
    <row r="66" spans="2:55" ht="18" customHeight="1">
      <c r="B66" s="1299" t="s">
        <v>335</v>
      </c>
      <c r="C66" s="1300"/>
      <c r="D66" s="1300"/>
      <c r="E66" s="1300"/>
      <c r="F66" s="1300"/>
      <c r="G66" s="1301"/>
      <c r="H66" s="1302" t="s">
        <v>336</v>
      </c>
      <c r="I66" s="1303"/>
      <c r="J66" s="1303"/>
      <c r="K66" s="1303"/>
      <c r="L66" s="1303"/>
      <c r="M66" s="1303"/>
      <c r="N66" s="1304"/>
      <c r="O66" s="1302" t="s">
        <v>337</v>
      </c>
      <c r="P66" s="1303"/>
      <c r="Q66" s="1303"/>
      <c r="R66" s="1303"/>
      <c r="S66" s="1303"/>
      <c r="T66" s="1304"/>
      <c r="U66" s="1302" t="s">
        <v>338</v>
      </c>
      <c r="V66" s="1303"/>
      <c r="W66" s="1304"/>
      <c r="X66" s="1302" t="s">
        <v>339</v>
      </c>
      <c r="Y66" s="1303"/>
      <c r="Z66" s="1304"/>
      <c r="AA66" s="1302" t="s">
        <v>340</v>
      </c>
      <c r="AB66" s="1303"/>
      <c r="AC66" s="1303"/>
      <c r="AD66" s="1303"/>
      <c r="AE66" s="1303"/>
      <c r="AF66" s="1304"/>
      <c r="AG66" s="1302" t="s">
        <v>341</v>
      </c>
      <c r="AH66" s="1303"/>
      <c r="AI66" s="1304"/>
      <c r="AJ66" s="1299" t="s">
        <v>342</v>
      </c>
      <c r="AK66" s="1300"/>
      <c r="AL66" s="1301"/>
      <c r="AM66" s="1302" t="s">
        <v>343</v>
      </c>
      <c r="AN66" s="1303"/>
      <c r="AO66" s="1304"/>
      <c r="AP66" s="1302" t="s">
        <v>344</v>
      </c>
      <c r="AQ66" s="1303"/>
      <c r="AR66" s="1303"/>
      <c r="AS66" s="1303"/>
      <c r="AT66" s="1304"/>
      <c r="AU66" s="1299" t="s">
        <v>345</v>
      </c>
      <c r="AV66" s="1300"/>
      <c r="AW66" s="1300"/>
      <c r="AX66" s="1300"/>
      <c r="AY66" s="1300"/>
      <c r="AZ66" s="1301"/>
      <c r="BA66" s="1309"/>
      <c r="BB66" s="1310"/>
      <c r="BC66" s="1311"/>
    </row>
    <row r="67" spans="2:55" ht="14.1" customHeight="1">
      <c r="B67" s="349" t="s">
        <v>346</v>
      </c>
      <c r="C67" s="325"/>
      <c r="D67" s="325"/>
      <c r="E67" s="325"/>
      <c r="F67" s="325"/>
      <c r="G67" s="325"/>
      <c r="H67" s="350" t="s">
        <v>347</v>
      </c>
      <c r="I67" s="351"/>
      <c r="J67" s="351"/>
      <c r="K67" s="352"/>
      <c r="L67" s="349"/>
      <c r="M67" s="325"/>
      <c r="N67" s="353" t="s">
        <v>348</v>
      </c>
      <c r="O67" s="350" t="s">
        <v>349</v>
      </c>
      <c r="P67" s="354"/>
      <c r="Q67" s="1293"/>
      <c r="R67" s="1293"/>
      <c r="S67" s="1293"/>
      <c r="T67" s="1294"/>
      <c r="U67" s="1297" t="str">
        <f>IF(U46="","",U46)</f>
        <v/>
      </c>
      <c r="V67" s="1298"/>
      <c r="W67" s="353" t="s">
        <v>348</v>
      </c>
      <c r="X67" s="349"/>
      <c r="Y67" s="325"/>
      <c r="Z67" s="353" t="s">
        <v>348</v>
      </c>
      <c r="AA67" s="350" t="s">
        <v>350</v>
      </c>
      <c r="AB67" s="354"/>
      <c r="AC67" s="1293"/>
      <c r="AD67" s="1293"/>
      <c r="AE67" s="1293"/>
      <c r="AF67" s="1294"/>
      <c r="AG67" s="1297" t="str">
        <f>IF(AG46="","",AG46)</f>
        <v/>
      </c>
      <c r="AH67" s="1298"/>
      <c r="AI67" s="353" t="s">
        <v>348</v>
      </c>
      <c r="AJ67" s="349"/>
      <c r="AK67" s="325"/>
      <c r="AL67" s="353" t="s">
        <v>348</v>
      </c>
      <c r="AM67" s="349"/>
      <c r="AN67" s="325"/>
      <c r="AO67" s="353" t="s">
        <v>351</v>
      </c>
      <c r="AP67" s="349"/>
      <c r="AQ67" s="325"/>
      <c r="AR67" s="325"/>
      <c r="AS67" s="325"/>
      <c r="AT67" s="327"/>
      <c r="AU67" s="349"/>
      <c r="AV67" s="325"/>
      <c r="AW67" s="325"/>
      <c r="AX67" s="325"/>
      <c r="AY67" s="325"/>
      <c r="AZ67" s="327"/>
      <c r="BA67" s="349"/>
      <c r="BB67" s="325"/>
      <c r="BC67" s="327"/>
    </row>
    <row r="68" spans="2:55" ht="14.1" customHeight="1">
      <c r="B68" s="355"/>
      <c r="C68" s="328" t="s">
        <v>314</v>
      </c>
      <c r="D68" s="334"/>
      <c r="E68" s="328" t="s">
        <v>315</v>
      </c>
      <c r="F68" s="334"/>
      <c r="G68" s="328" t="s">
        <v>316</v>
      </c>
      <c r="H68" s="1223"/>
      <c r="I68" s="1224"/>
      <c r="J68" s="1224"/>
      <c r="K68" s="1225"/>
      <c r="L68" s="1223"/>
      <c r="M68" s="1224"/>
      <c r="N68" s="1225"/>
      <c r="O68" s="1284"/>
      <c r="P68" s="1285"/>
      <c r="Q68" s="1285"/>
      <c r="R68" s="1285"/>
      <c r="S68" s="328"/>
      <c r="T68" s="331"/>
      <c r="U68" s="1256" t="str">
        <f>IF(F68="","",U67+L68+O68)</f>
        <v/>
      </c>
      <c r="V68" s="1257"/>
      <c r="W68" s="1258"/>
      <c r="X68" s="1223"/>
      <c r="Y68" s="1224"/>
      <c r="Z68" s="1225"/>
      <c r="AA68" s="1284"/>
      <c r="AB68" s="1285"/>
      <c r="AC68" s="1285"/>
      <c r="AD68" s="1285"/>
      <c r="AE68" s="328"/>
      <c r="AF68" s="331"/>
      <c r="AG68" s="1256" t="str">
        <f>IF(F68="","",AG67+X68+AA68)</f>
        <v/>
      </c>
      <c r="AH68" s="1257"/>
      <c r="AI68" s="1258"/>
      <c r="AJ68" s="1256" t="str">
        <f>IF(F68="","",U68-AG68)</f>
        <v/>
      </c>
      <c r="AK68" s="1257"/>
      <c r="AL68" s="1258"/>
      <c r="AM68" s="1223"/>
      <c r="AN68" s="1224"/>
      <c r="AO68" s="1225"/>
      <c r="AP68" s="355"/>
      <c r="AQ68" s="328" t="s">
        <v>352</v>
      </c>
      <c r="AR68" s="334"/>
      <c r="AS68" s="328" t="s">
        <v>353</v>
      </c>
      <c r="AT68" s="331"/>
      <c r="AU68" s="355"/>
      <c r="AV68" s="328" t="s">
        <v>314</v>
      </c>
      <c r="AW68" s="334"/>
      <c r="AX68" s="328" t="s">
        <v>315</v>
      </c>
      <c r="AY68" s="334"/>
      <c r="AZ68" s="331" t="s">
        <v>316</v>
      </c>
      <c r="BA68" s="356"/>
      <c r="BB68" s="328"/>
      <c r="BC68" s="331"/>
    </row>
    <row r="69" spans="2:55" ht="14.1" customHeight="1">
      <c r="B69" s="357"/>
      <c r="C69" s="346"/>
      <c r="D69" s="346"/>
      <c r="E69" s="346"/>
      <c r="F69" s="346"/>
      <c r="G69" s="346"/>
      <c r="H69" s="1289"/>
      <c r="I69" s="1290"/>
      <c r="J69" s="1290"/>
      <c r="K69" s="1291"/>
      <c r="L69" s="1289"/>
      <c r="M69" s="1290"/>
      <c r="N69" s="1291"/>
      <c r="O69" s="1289"/>
      <c r="P69" s="1290"/>
      <c r="Q69" s="1290"/>
      <c r="R69" s="1290"/>
      <c r="S69" s="346"/>
      <c r="T69" s="358" t="s">
        <v>348</v>
      </c>
      <c r="U69" s="1286"/>
      <c r="V69" s="1287"/>
      <c r="W69" s="1288"/>
      <c r="X69" s="1289"/>
      <c r="Y69" s="1290"/>
      <c r="Z69" s="1291"/>
      <c r="AA69" s="1289"/>
      <c r="AB69" s="1290"/>
      <c r="AC69" s="1290"/>
      <c r="AD69" s="1290"/>
      <c r="AE69" s="346"/>
      <c r="AF69" s="358" t="s">
        <v>348</v>
      </c>
      <c r="AG69" s="1286"/>
      <c r="AH69" s="1287"/>
      <c r="AI69" s="1288"/>
      <c r="AJ69" s="1286"/>
      <c r="AK69" s="1287"/>
      <c r="AL69" s="1288"/>
      <c r="AM69" s="1289"/>
      <c r="AN69" s="1290"/>
      <c r="AO69" s="1291"/>
      <c r="AP69" s="357"/>
      <c r="AQ69" s="346"/>
      <c r="AR69" s="346"/>
      <c r="AS69" s="346"/>
      <c r="AT69" s="348"/>
      <c r="AU69" s="359" t="s">
        <v>354</v>
      </c>
      <c r="AV69" s="1259"/>
      <c r="AW69" s="1259"/>
      <c r="AX69" s="1259"/>
      <c r="AY69" s="328" t="s">
        <v>355</v>
      </c>
      <c r="AZ69" s="331" t="s">
        <v>356</v>
      </c>
      <c r="BA69" s="357"/>
      <c r="BB69" s="346"/>
      <c r="BC69" s="348"/>
    </row>
    <row r="70" spans="2:55" ht="14.1" customHeight="1">
      <c r="B70" s="349"/>
      <c r="C70" s="325"/>
      <c r="D70" s="325"/>
      <c r="E70" s="325"/>
      <c r="F70" s="325"/>
      <c r="G70" s="325"/>
      <c r="H70" s="350" t="s">
        <v>347</v>
      </c>
      <c r="I70" s="351"/>
      <c r="J70" s="351"/>
      <c r="K70" s="352"/>
      <c r="L70" s="349"/>
      <c r="M70" s="325"/>
      <c r="N70" s="353" t="s">
        <v>348</v>
      </c>
      <c r="O70" s="350" t="s">
        <v>349</v>
      </c>
      <c r="P70" s="354"/>
      <c r="Q70" s="1293"/>
      <c r="R70" s="1293"/>
      <c r="S70" s="1293"/>
      <c r="T70" s="1294"/>
      <c r="U70" s="1295"/>
      <c r="V70" s="1296"/>
      <c r="W70" s="353" t="s">
        <v>348</v>
      </c>
      <c r="X70" s="349"/>
      <c r="Y70" s="325"/>
      <c r="Z70" s="353" t="s">
        <v>348</v>
      </c>
      <c r="AA70" s="350" t="s">
        <v>350</v>
      </c>
      <c r="AB70" s="354"/>
      <c r="AC70" s="1293"/>
      <c r="AD70" s="1293"/>
      <c r="AE70" s="1293"/>
      <c r="AF70" s="1294"/>
      <c r="AG70" s="349"/>
      <c r="AH70" s="325"/>
      <c r="AI70" s="353" t="s">
        <v>348</v>
      </c>
      <c r="AJ70" s="349"/>
      <c r="AK70" s="325"/>
      <c r="AL70" s="353" t="s">
        <v>348</v>
      </c>
      <c r="AM70" s="349"/>
      <c r="AN70" s="325"/>
      <c r="AO70" s="353" t="s">
        <v>351</v>
      </c>
      <c r="AP70" s="349"/>
      <c r="AQ70" s="325"/>
      <c r="AR70" s="325"/>
      <c r="AS70" s="325"/>
      <c r="AT70" s="327"/>
      <c r="AU70" s="349"/>
      <c r="AV70" s="325"/>
      <c r="AW70" s="325"/>
      <c r="AX70" s="325"/>
      <c r="AY70" s="325"/>
      <c r="AZ70" s="327"/>
      <c r="BA70" s="349"/>
      <c r="BB70" s="325"/>
      <c r="BC70" s="327"/>
    </row>
    <row r="71" spans="2:55" ht="14.1" customHeight="1">
      <c r="B71" s="355"/>
      <c r="C71" s="328" t="s">
        <v>314</v>
      </c>
      <c r="D71" s="334"/>
      <c r="E71" s="328" t="s">
        <v>315</v>
      </c>
      <c r="F71" s="334"/>
      <c r="G71" s="328" t="s">
        <v>316</v>
      </c>
      <c r="H71" s="1223"/>
      <c r="I71" s="1224"/>
      <c r="J71" s="1224"/>
      <c r="K71" s="1225"/>
      <c r="L71" s="1223"/>
      <c r="M71" s="1224"/>
      <c r="N71" s="1225"/>
      <c r="O71" s="1284"/>
      <c r="P71" s="1285"/>
      <c r="Q71" s="1285"/>
      <c r="R71" s="1285"/>
      <c r="S71" s="328"/>
      <c r="T71" s="331"/>
      <c r="U71" s="1256" t="str">
        <f>IF(F71="","",U68+L71+O71)</f>
        <v/>
      </c>
      <c r="V71" s="1257"/>
      <c r="W71" s="1258"/>
      <c r="X71" s="1223"/>
      <c r="Y71" s="1224"/>
      <c r="Z71" s="1225"/>
      <c r="AA71" s="1284"/>
      <c r="AB71" s="1285"/>
      <c r="AC71" s="1285"/>
      <c r="AD71" s="1285"/>
      <c r="AE71" s="328"/>
      <c r="AF71" s="331"/>
      <c r="AG71" s="1256" t="str">
        <f>IF(F71="","",AG68+X71+AA71)</f>
        <v/>
      </c>
      <c r="AH71" s="1257"/>
      <c r="AI71" s="1258"/>
      <c r="AJ71" s="1256" t="str">
        <f>IF(F71="","",U71-AG71)</f>
        <v/>
      </c>
      <c r="AK71" s="1257"/>
      <c r="AL71" s="1258"/>
      <c r="AM71" s="1223"/>
      <c r="AN71" s="1224"/>
      <c r="AO71" s="1225"/>
      <c r="AP71" s="355"/>
      <c r="AQ71" s="328" t="s">
        <v>352</v>
      </c>
      <c r="AR71" s="334"/>
      <c r="AS71" s="328" t="s">
        <v>353</v>
      </c>
      <c r="AT71" s="331"/>
      <c r="AU71" s="355"/>
      <c r="AV71" s="328" t="s">
        <v>314</v>
      </c>
      <c r="AW71" s="334"/>
      <c r="AX71" s="328" t="s">
        <v>315</v>
      </c>
      <c r="AY71" s="334"/>
      <c r="AZ71" s="331" t="s">
        <v>316</v>
      </c>
      <c r="BA71" s="356"/>
      <c r="BB71" s="328"/>
      <c r="BC71" s="331"/>
    </row>
    <row r="72" spans="2:55" ht="14.1" customHeight="1">
      <c r="B72" s="357"/>
      <c r="C72" s="346"/>
      <c r="D72" s="346"/>
      <c r="E72" s="346"/>
      <c r="F72" s="346"/>
      <c r="G72" s="346"/>
      <c r="H72" s="1289"/>
      <c r="I72" s="1290"/>
      <c r="J72" s="1290"/>
      <c r="K72" s="1291"/>
      <c r="L72" s="1289"/>
      <c r="M72" s="1290"/>
      <c r="N72" s="1291"/>
      <c r="O72" s="1289"/>
      <c r="P72" s="1290"/>
      <c r="Q72" s="1290"/>
      <c r="R72" s="1290"/>
      <c r="S72" s="346"/>
      <c r="T72" s="358" t="s">
        <v>348</v>
      </c>
      <c r="U72" s="1286"/>
      <c r="V72" s="1287"/>
      <c r="W72" s="1288"/>
      <c r="X72" s="1289"/>
      <c r="Y72" s="1290"/>
      <c r="Z72" s="1291"/>
      <c r="AA72" s="1289"/>
      <c r="AB72" s="1290"/>
      <c r="AC72" s="1290"/>
      <c r="AD72" s="1290"/>
      <c r="AE72" s="346"/>
      <c r="AF72" s="358" t="s">
        <v>348</v>
      </c>
      <c r="AG72" s="1286"/>
      <c r="AH72" s="1287"/>
      <c r="AI72" s="1288"/>
      <c r="AJ72" s="1286"/>
      <c r="AK72" s="1287"/>
      <c r="AL72" s="1288"/>
      <c r="AM72" s="1289"/>
      <c r="AN72" s="1290"/>
      <c r="AO72" s="1291"/>
      <c r="AP72" s="357"/>
      <c r="AQ72" s="346"/>
      <c r="AR72" s="346"/>
      <c r="AS72" s="346"/>
      <c r="AT72" s="348"/>
      <c r="AU72" s="360" t="s">
        <v>354</v>
      </c>
      <c r="AV72" s="1292"/>
      <c r="AW72" s="1292"/>
      <c r="AX72" s="1292"/>
      <c r="AY72" s="346" t="s">
        <v>355</v>
      </c>
      <c r="AZ72" s="348" t="s">
        <v>356</v>
      </c>
      <c r="BA72" s="357"/>
      <c r="BB72" s="346"/>
      <c r="BC72" s="348"/>
    </row>
    <row r="73" spans="2:55" ht="14.1" customHeight="1">
      <c r="B73" s="349"/>
      <c r="C73" s="325"/>
      <c r="D73" s="325"/>
      <c r="E73" s="325"/>
      <c r="F73" s="325"/>
      <c r="G73" s="325"/>
      <c r="H73" s="350" t="s">
        <v>347</v>
      </c>
      <c r="I73" s="351"/>
      <c r="J73" s="351"/>
      <c r="K73" s="352"/>
      <c r="L73" s="349"/>
      <c r="M73" s="325"/>
      <c r="N73" s="353" t="s">
        <v>348</v>
      </c>
      <c r="O73" s="350" t="s">
        <v>349</v>
      </c>
      <c r="P73" s="354"/>
      <c r="Q73" s="1293"/>
      <c r="R73" s="1293"/>
      <c r="S73" s="1293"/>
      <c r="T73" s="1294"/>
      <c r="U73" s="1295"/>
      <c r="V73" s="1296"/>
      <c r="W73" s="353" t="s">
        <v>348</v>
      </c>
      <c r="X73" s="349"/>
      <c r="Y73" s="325"/>
      <c r="Z73" s="353" t="s">
        <v>348</v>
      </c>
      <c r="AA73" s="350" t="s">
        <v>350</v>
      </c>
      <c r="AB73" s="354"/>
      <c r="AC73" s="1293"/>
      <c r="AD73" s="1293"/>
      <c r="AE73" s="1293"/>
      <c r="AF73" s="1294"/>
      <c r="AG73" s="349"/>
      <c r="AH73" s="325"/>
      <c r="AI73" s="353" t="s">
        <v>348</v>
      </c>
      <c r="AJ73" s="349"/>
      <c r="AK73" s="325"/>
      <c r="AL73" s="353" t="s">
        <v>348</v>
      </c>
      <c r="AM73" s="349"/>
      <c r="AN73" s="325"/>
      <c r="AO73" s="353" t="s">
        <v>351</v>
      </c>
      <c r="AP73" s="349"/>
      <c r="AQ73" s="325"/>
      <c r="AR73" s="325"/>
      <c r="AS73" s="325"/>
      <c r="AT73" s="327"/>
      <c r="AU73" s="349"/>
      <c r="AV73" s="325"/>
      <c r="AW73" s="325"/>
      <c r="AX73" s="325"/>
      <c r="AY73" s="325"/>
      <c r="AZ73" s="327"/>
      <c r="BA73" s="349"/>
      <c r="BB73" s="325"/>
      <c r="BC73" s="327"/>
    </row>
    <row r="74" spans="2:55" ht="14.1" customHeight="1">
      <c r="B74" s="355"/>
      <c r="C74" s="328" t="s">
        <v>314</v>
      </c>
      <c r="D74" s="334"/>
      <c r="E74" s="328" t="s">
        <v>315</v>
      </c>
      <c r="F74" s="334"/>
      <c r="G74" s="328" t="s">
        <v>316</v>
      </c>
      <c r="H74" s="1223"/>
      <c r="I74" s="1224"/>
      <c r="J74" s="1224"/>
      <c r="K74" s="1225"/>
      <c r="L74" s="1223"/>
      <c r="M74" s="1224"/>
      <c r="N74" s="1225"/>
      <c r="O74" s="1284"/>
      <c r="P74" s="1285"/>
      <c r="Q74" s="1285"/>
      <c r="R74" s="1285"/>
      <c r="S74" s="328"/>
      <c r="T74" s="331"/>
      <c r="U74" s="1256" t="str">
        <f>IF(F74="","",U71+L74+O74)</f>
        <v/>
      </c>
      <c r="V74" s="1257"/>
      <c r="W74" s="1258"/>
      <c r="X74" s="1223"/>
      <c r="Y74" s="1224"/>
      <c r="Z74" s="1225"/>
      <c r="AA74" s="1284"/>
      <c r="AB74" s="1285"/>
      <c r="AC74" s="1285"/>
      <c r="AD74" s="1285"/>
      <c r="AE74" s="328"/>
      <c r="AF74" s="331"/>
      <c r="AG74" s="1256" t="str">
        <f>IF(F74="","",AG71+X74+AA74)</f>
        <v/>
      </c>
      <c r="AH74" s="1257"/>
      <c r="AI74" s="1258"/>
      <c r="AJ74" s="1256" t="str">
        <f>IF(F74="","",U74-AG74)</f>
        <v/>
      </c>
      <c r="AK74" s="1257"/>
      <c r="AL74" s="1258"/>
      <c r="AM74" s="1223"/>
      <c r="AN74" s="1224"/>
      <c r="AO74" s="1225"/>
      <c r="AP74" s="355"/>
      <c r="AQ74" s="328" t="s">
        <v>352</v>
      </c>
      <c r="AR74" s="334"/>
      <c r="AS74" s="328" t="s">
        <v>353</v>
      </c>
      <c r="AT74" s="331"/>
      <c r="AU74" s="355"/>
      <c r="AV74" s="328" t="s">
        <v>314</v>
      </c>
      <c r="AW74" s="334"/>
      <c r="AX74" s="328" t="s">
        <v>315</v>
      </c>
      <c r="AY74" s="334"/>
      <c r="AZ74" s="331" t="s">
        <v>316</v>
      </c>
      <c r="BA74" s="356"/>
      <c r="BB74" s="328"/>
      <c r="BC74" s="331"/>
    </row>
    <row r="75" spans="2:55" ht="14.1" customHeight="1">
      <c r="B75" s="357"/>
      <c r="C75" s="346"/>
      <c r="D75" s="346"/>
      <c r="E75" s="346"/>
      <c r="F75" s="346"/>
      <c r="G75" s="346"/>
      <c r="H75" s="1289"/>
      <c r="I75" s="1290"/>
      <c r="J75" s="1290"/>
      <c r="K75" s="1291"/>
      <c r="L75" s="1289"/>
      <c r="M75" s="1290"/>
      <c r="N75" s="1291"/>
      <c r="O75" s="1289"/>
      <c r="P75" s="1290"/>
      <c r="Q75" s="1290"/>
      <c r="R75" s="1290"/>
      <c r="S75" s="346"/>
      <c r="T75" s="358" t="s">
        <v>348</v>
      </c>
      <c r="U75" s="1286"/>
      <c r="V75" s="1287"/>
      <c r="W75" s="1288"/>
      <c r="X75" s="1289"/>
      <c r="Y75" s="1290"/>
      <c r="Z75" s="1291"/>
      <c r="AA75" s="1289"/>
      <c r="AB75" s="1290"/>
      <c r="AC75" s="1290"/>
      <c r="AD75" s="1290"/>
      <c r="AE75" s="346"/>
      <c r="AF75" s="358" t="s">
        <v>348</v>
      </c>
      <c r="AG75" s="1286"/>
      <c r="AH75" s="1287"/>
      <c r="AI75" s="1288"/>
      <c r="AJ75" s="1286"/>
      <c r="AK75" s="1287"/>
      <c r="AL75" s="1288"/>
      <c r="AM75" s="1289"/>
      <c r="AN75" s="1290"/>
      <c r="AO75" s="1291"/>
      <c r="AP75" s="357"/>
      <c r="AQ75" s="346"/>
      <c r="AR75" s="346"/>
      <c r="AS75" s="346"/>
      <c r="AT75" s="348"/>
      <c r="AU75" s="360" t="s">
        <v>354</v>
      </c>
      <c r="AV75" s="1292"/>
      <c r="AW75" s="1292"/>
      <c r="AX75" s="1292"/>
      <c r="AY75" s="346" t="s">
        <v>355</v>
      </c>
      <c r="AZ75" s="348" t="s">
        <v>356</v>
      </c>
      <c r="BA75" s="357"/>
      <c r="BB75" s="346"/>
      <c r="BC75" s="348"/>
    </row>
    <row r="76" spans="2:55" ht="14.1" customHeight="1">
      <c r="B76" s="349"/>
      <c r="C76" s="325"/>
      <c r="D76" s="325"/>
      <c r="E76" s="325"/>
      <c r="F76" s="325"/>
      <c r="G76" s="325"/>
      <c r="H76" s="350" t="s">
        <v>347</v>
      </c>
      <c r="I76" s="351"/>
      <c r="J76" s="351"/>
      <c r="K76" s="352"/>
      <c r="L76" s="349"/>
      <c r="M76" s="325"/>
      <c r="N76" s="353" t="s">
        <v>348</v>
      </c>
      <c r="O76" s="350" t="s">
        <v>349</v>
      </c>
      <c r="P76" s="354"/>
      <c r="Q76" s="1293"/>
      <c r="R76" s="1293"/>
      <c r="S76" s="1293"/>
      <c r="T76" s="1294"/>
      <c r="U76" s="1295"/>
      <c r="V76" s="1296"/>
      <c r="W76" s="353" t="s">
        <v>348</v>
      </c>
      <c r="X76" s="349"/>
      <c r="Y76" s="325"/>
      <c r="Z76" s="353" t="s">
        <v>348</v>
      </c>
      <c r="AA76" s="350" t="s">
        <v>350</v>
      </c>
      <c r="AB76" s="354"/>
      <c r="AC76" s="1293"/>
      <c r="AD76" s="1293"/>
      <c r="AE76" s="1293"/>
      <c r="AF76" s="1294"/>
      <c r="AG76" s="349"/>
      <c r="AH76" s="325"/>
      <c r="AI76" s="353" t="s">
        <v>348</v>
      </c>
      <c r="AJ76" s="349"/>
      <c r="AK76" s="325"/>
      <c r="AL76" s="353" t="s">
        <v>348</v>
      </c>
      <c r="AM76" s="349"/>
      <c r="AN76" s="325"/>
      <c r="AO76" s="353" t="s">
        <v>351</v>
      </c>
      <c r="AP76" s="349"/>
      <c r="AQ76" s="325"/>
      <c r="AR76" s="325"/>
      <c r="AS76" s="325"/>
      <c r="AT76" s="327"/>
      <c r="AU76" s="349"/>
      <c r="AV76" s="325"/>
      <c r="AW76" s="325"/>
      <c r="AX76" s="325"/>
      <c r="AY76" s="325"/>
      <c r="AZ76" s="327"/>
      <c r="BA76" s="349"/>
      <c r="BB76" s="325"/>
      <c r="BC76" s="327"/>
    </row>
    <row r="77" spans="2:55" ht="14.1" customHeight="1">
      <c r="B77" s="355"/>
      <c r="C77" s="328" t="s">
        <v>314</v>
      </c>
      <c r="D77" s="334"/>
      <c r="E77" s="328" t="s">
        <v>315</v>
      </c>
      <c r="F77" s="334"/>
      <c r="G77" s="328" t="s">
        <v>316</v>
      </c>
      <c r="H77" s="1223"/>
      <c r="I77" s="1224"/>
      <c r="J77" s="1224"/>
      <c r="K77" s="1225"/>
      <c r="L77" s="1223"/>
      <c r="M77" s="1224"/>
      <c r="N77" s="1225"/>
      <c r="O77" s="1284"/>
      <c r="P77" s="1285"/>
      <c r="Q77" s="1285"/>
      <c r="R77" s="1285"/>
      <c r="S77" s="328"/>
      <c r="T77" s="331"/>
      <c r="U77" s="1256" t="str">
        <f>IF(F77="","",U74+L77+O77)</f>
        <v/>
      </c>
      <c r="V77" s="1257"/>
      <c r="W77" s="1258"/>
      <c r="X77" s="1223"/>
      <c r="Y77" s="1224"/>
      <c r="Z77" s="1225"/>
      <c r="AA77" s="1284"/>
      <c r="AB77" s="1285"/>
      <c r="AC77" s="1285"/>
      <c r="AD77" s="1285"/>
      <c r="AE77" s="328"/>
      <c r="AF77" s="331"/>
      <c r="AG77" s="1256" t="str">
        <f>IF(F77="","",AG74+X77+AA77)</f>
        <v/>
      </c>
      <c r="AH77" s="1257"/>
      <c r="AI77" s="1258"/>
      <c r="AJ77" s="1256" t="str">
        <f>IF(F77="","",U77-AG77)</f>
        <v/>
      </c>
      <c r="AK77" s="1257"/>
      <c r="AL77" s="1258"/>
      <c r="AM77" s="1223"/>
      <c r="AN77" s="1224"/>
      <c r="AO77" s="1225"/>
      <c r="AP77" s="355"/>
      <c r="AQ77" s="328" t="s">
        <v>352</v>
      </c>
      <c r="AR77" s="334"/>
      <c r="AS77" s="328" t="s">
        <v>353</v>
      </c>
      <c r="AT77" s="331"/>
      <c r="AU77" s="355"/>
      <c r="AV77" s="328" t="s">
        <v>314</v>
      </c>
      <c r="AW77" s="334"/>
      <c r="AX77" s="328" t="s">
        <v>315</v>
      </c>
      <c r="AY77" s="334"/>
      <c r="AZ77" s="331" t="s">
        <v>316</v>
      </c>
      <c r="BA77" s="356"/>
      <c r="BB77" s="328"/>
      <c r="BC77" s="331"/>
    </row>
    <row r="78" spans="2:55" ht="14.1" customHeight="1">
      <c r="B78" s="357"/>
      <c r="C78" s="346"/>
      <c r="D78" s="346"/>
      <c r="E78" s="346"/>
      <c r="F78" s="346"/>
      <c r="G78" s="346"/>
      <c r="H78" s="1289"/>
      <c r="I78" s="1290"/>
      <c r="J78" s="1290"/>
      <c r="K78" s="1291"/>
      <c r="L78" s="1289"/>
      <c r="M78" s="1290"/>
      <c r="N78" s="1291"/>
      <c r="O78" s="1289"/>
      <c r="P78" s="1290"/>
      <c r="Q78" s="1290"/>
      <c r="R78" s="1290"/>
      <c r="S78" s="346"/>
      <c r="T78" s="358" t="s">
        <v>348</v>
      </c>
      <c r="U78" s="1286"/>
      <c r="V78" s="1287"/>
      <c r="W78" s="1288"/>
      <c r="X78" s="1289"/>
      <c r="Y78" s="1290"/>
      <c r="Z78" s="1291"/>
      <c r="AA78" s="1289"/>
      <c r="AB78" s="1290"/>
      <c r="AC78" s="1290"/>
      <c r="AD78" s="1290"/>
      <c r="AE78" s="346"/>
      <c r="AF78" s="358" t="s">
        <v>348</v>
      </c>
      <c r="AG78" s="1286"/>
      <c r="AH78" s="1287"/>
      <c r="AI78" s="1288"/>
      <c r="AJ78" s="1286"/>
      <c r="AK78" s="1287"/>
      <c r="AL78" s="1288"/>
      <c r="AM78" s="1289"/>
      <c r="AN78" s="1290"/>
      <c r="AO78" s="1291"/>
      <c r="AP78" s="357"/>
      <c r="AQ78" s="346"/>
      <c r="AR78" s="346"/>
      <c r="AS78" s="346"/>
      <c r="AT78" s="348"/>
      <c r="AU78" s="360" t="s">
        <v>354</v>
      </c>
      <c r="AV78" s="1292"/>
      <c r="AW78" s="1292"/>
      <c r="AX78" s="1292"/>
      <c r="AY78" s="346" t="s">
        <v>355</v>
      </c>
      <c r="AZ78" s="348" t="s">
        <v>356</v>
      </c>
      <c r="BA78" s="357"/>
      <c r="BB78" s="346"/>
      <c r="BC78" s="348"/>
    </row>
    <row r="79" spans="2:55" ht="14.1" customHeight="1">
      <c r="B79" s="349"/>
      <c r="C79" s="325"/>
      <c r="D79" s="325"/>
      <c r="E79" s="325"/>
      <c r="F79" s="325"/>
      <c r="G79" s="325"/>
      <c r="H79" s="350" t="s">
        <v>347</v>
      </c>
      <c r="I79" s="351"/>
      <c r="J79" s="351"/>
      <c r="K79" s="352"/>
      <c r="L79" s="349"/>
      <c r="M79" s="325"/>
      <c r="N79" s="353" t="s">
        <v>348</v>
      </c>
      <c r="O79" s="350" t="s">
        <v>349</v>
      </c>
      <c r="P79" s="354"/>
      <c r="Q79" s="1293"/>
      <c r="R79" s="1293"/>
      <c r="S79" s="1293"/>
      <c r="T79" s="1294"/>
      <c r="U79" s="1295"/>
      <c r="V79" s="1296"/>
      <c r="W79" s="353" t="s">
        <v>348</v>
      </c>
      <c r="X79" s="349"/>
      <c r="Y79" s="325"/>
      <c r="Z79" s="353" t="s">
        <v>348</v>
      </c>
      <c r="AA79" s="350" t="s">
        <v>350</v>
      </c>
      <c r="AB79" s="354"/>
      <c r="AC79" s="1293"/>
      <c r="AD79" s="1293"/>
      <c r="AE79" s="1293"/>
      <c r="AF79" s="1294"/>
      <c r="AG79" s="349"/>
      <c r="AH79" s="325"/>
      <c r="AI79" s="353" t="s">
        <v>348</v>
      </c>
      <c r="AJ79" s="349"/>
      <c r="AK79" s="325"/>
      <c r="AL79" s="353" t="s">
        <v>348</v>
      </c>
      <c r="AM79" s="349"/>
      <c r="AN79" s="325"/>
      <c r="AO79" s="353" t="s">
        <v>351</v>
      </c>
      <c r="AP79" s="349"/>
      <c r="AQ79" s="325"/>
      <c r="AR79" s="325"/>
      <c r="AS79" s="325"/>
      <c r="AT79" s="327"/>
      <c r="AU79" s="349"/>
      <c r="AV79" s="325"/>
      <c r="AW79" s="325"/>
      <c r="AX79" s="325"/>
      <c r="AY79" s="325"/>
      <c r="AZ79" s="327"/>
      <c r="BA79" s="349"/>
      <c r="BB79" s="325"/>
      <c r="BC79" s="327"/>
    </row>
    <row r="80" spans="2:55" ht="14.1" customHeight="1">
      <c r="B80" s="355"/>
      <c r="C80" s="328" t="s">
        <v>314</v>
      </c>
      <c r="D80" s="334"/>
      <c r="E80" s="328" t="s">
        <v>315</v>
      </c>
      <c r="F80" s="334"/>
      <c r="G80" s="328" t="s">
        <v>316</v>
      </c>
      <c r="H80" s="1223"/>
      <c r="I80" s="1224"/>
      <c r="J80" s="1224"/>
      <c r="K80" s="1225"/>
      <c r="L80" s="1223"/>
      <c r="M80" s="1224"/>
      <c r="N80" s="1225"/>
      <c r="O80" s="1284"/>
      <c r="P80" s="1285"/>
      <c r="Q80" s="1285"/>
      <c r="R80" s="1285"/>
      <c r="S80" s="328"/>
      <c r="T80" s="331"/>
      <c r="U80" s="1256" t="str">
        <f>IF(F80="","",U77+L80+O80)</f>
        <v/>
      </c>
      <c r="V80" s="1257"/>
      <c r="W80" s="1258"/>
      <c r="X80" s="1223"/>
      <c r="Y80" s="1224"/>
      <c r="Z80" s="1225"/>
      <c r="AA80" s="1284"/>
      <c r="AB80" s="1285"/>
      <c r="AC80" s="1285"/>
      <c r="AD80" s="1285"/>
      <c r="AE80" s="328"/>
      <c r="AF80" s="331"/>
      <c r="AG80" s="1256" t="str">
        <f>IF(F80="","",AG77+X80+AA80)</f>
        <v/>
      </c>
      <c r="AH80" s="1257"/>
      <c r="AI80" s="1258"/>
      <c r="AJ80" s="1256" t="str">
        <f>IF(F80="","",U80-AG80)</f>
        <v/>
      </c>
      <c r="AK80" s="1257"/>
      <c r="AL80" s="1258"/>
      <c r="AM80" s="1223"/>
      <c r="AN80" s="1224"/>
      <c r="AO80" s="1225"/>
      <c r="AP80" s="355"/>
      <c r="AQ80" s="328" t="s">
        <v>352</v>
      </c>
      <c r="AR80" s="334"/>
      <c r="AS80" s="328" t="s">
        <v>353</v>
      </c>
      <c r="AT80" s="331"/>
      <c r="AU80" s="355"/>
      <c r="AV80" s="328" t="s">
        <v>314</v>
      </c>
      <c r="AW80" s="334"/>
      <c r="AX80" s="328" t="s">
        <v>315</v>
      </c>
      <c r="AY80" s="334"/>
      <c r="AZ80" s="331" t="s">
        <v>316</v>
      </c>
      <c r="BA80" s="356"/>
      <c r="BB80" s="328"/>
      <c r="BC80" s="331"/>
    </row>
    <row r="81" spans="2:55" ht="14.1" customHeight="1">
      <c r="B81" s="357"/>
      <c r="C81" s="346"/>
      <c r="D81" s="346"/>
      <c r="E81" s="346"/>
      <c r="F81" s="346"/>
      <c r="G81" s="346"/>
      <c r="H81" s="1289"/>
      <c r="I81" s="1290"/>
      <c r="J81" s="1290"/>
      <c r="K81" s="1291"/>
      <c r="L81" s="1289"/>
      <c r="M81" s="1290"/>
      <c r="N81" s="1291"/>
      <c r="O81" s="1289"/>
      <c r="P81" s="1290"/>
      <c r="Q81" s="1290"/>
      <c r="R81" s="1290"/>
      <c r="S81" s="346"/>
      <c r="T81" s="358" t="s">
        <v>348</v>
      </c>
      <c r="U81" s="1286"/>
      <c r="V81" s="1287"/>
      <c r="W81" s="1288"/>
      <c r="X81" s="1289"/>
      <c r="Y81" s="1290"/>
      <c r="Z81" s="1291"/>
      <c r="AA81" s="1289"/>
      <c r="AB81" s="1290"/>
      <c r="AC81" s="1290"/>
      <c r="AD81" s="1290"/>
      <c r="AE81" s="346"/>
      <c r="AF81" s="358" t="s">
        <v>348</v>
      </c>
      <c r="AG81" s="1286"/>
      <c r="AH81" s="1287"/>
      <c r="AI81" s="1288"/>
      <c r="AJ81" s="1286"/>
      <c r="AK81" s="1287"/>
      <c r="AL81" s="1288"/>
      <c r="AM81" s="1289"/>
      <c r="AN81" s="1290"/>
      <c r="AO81" s="1291"/>
      <c r="AP81" s="357"/>
      <c r="AQ81" s="346"/>
      <c r="AR81" s="346"/>
      <c r="AS81" s="346"/>
      <c r="AT81" s="348"/>
      <c r="AU81" s="360" t="s">
        <v>354</v>
      </c>
      <c r="AV81" s="1292"/>
      <c r="AW81" s="1292"/>
      <c r="AX81" s="1292"/>
      <c r="AY81" s="346" t="s">
        <v>355</v>
      </c>
      <c r="AZ81" s="348" t="s">
        <v>356</v>
      </c>
      <c r="BA81" s="357"/>
      <c r="BB81" s="346"/>
      <c r="BC81" s="348"/>
    </row>
    <row r="82" spans="2:55" ht="14.1" customHeight="1">
      <c r="B82" s="349"/>
      <c r="C82" s="325"/>
      <c r="D82" s="325"/>
      <c r="E82" s="325"/>
      <c r="F82" s="325"/>
      <c r="G82" s="325"/>
      <c r="H82" s="350" t="s">
        <v>347</v>
      </c>
      <c r="I82" s="351"/>
      <c r="J82" s="351"/>
      <c r="K82" s="352"/>
      <c r="L82" s="349"/>
      <c r="M82" s="325"/>
      <c r="N82" s="353" t="s">
        <v>348</v>
      </c>
      <c r="O82" s="350" t="s">
        <v>349</v>
      </c>
      <c r="P82" s="354"/>
      <c r="Q82" s="1293"/>
      <c r="R82" s="1293"/>
      <c r="S82" s="1293"/>
      <c r="T82" s="1294"/>
      <c r="U82" s="1295"/>
      <c r="V82" s="1296"/>
      <c r="W82" s="353" t="s">
        <v>348</v>
      </c>
      <c r="X82" s="349"/>
      <c r="Y82" s="325"/>
      <c r="Z82" s="353" t="s">
        <v>348</v>
      </c>
      <c r="AA82" s="350" t="s">
        <v>350</v>
      </c>
      <c r="AB82" s="354"/>
      <c r="AC82" s="1293"/>
      <c r="AD82" s="1293"/>
      <c r="AE82" s="1293"/>
      <c r="AF82" s="1294"/>
      <c r="AG82" s="349"/>
      <c r="AH82" s="325"/>
      <c r="AI82" s="353" t="s">
        <v>348</v>
      </c>
      <c r="AJ82" s="349"/>
      <c r="AK82" s="325"/>
      <c r="AL82" s="353" t="s">
        <v>348</v>
      </c>
      <c r="AM82" s="349"/>
      <c r="AN82" s="325"/>
      <c r="AO82" s="353" t="s">
        <v>351</v>
      </c>
      <c r="AP82" s="349"/>
      <c r="AQ82" s="325"/>
      <c r="AR82" s="325"/>
      <c r="AS82" s="325"/>
      <c r="AT82" s="327"/>
      <c r="AU82" s="349"/>
      <c r="AV82" s="325"/>
      <c r="AW82" s="325"/>
      <c r="AX82" s="325"/>
      <c r="AY82" s="325"/>
      <c r="AZ82" s="327"/>
      <c r="BA82" s="349"/>
      <c r="BB82" s="325"/>
      <c r="BC82" s="327"/>
    </row>
    <row r="83" spans="2:55" ht="14.1" customHeight="1">
      <c r="B83" s="355"/>
      <c r="C83" s="328" t="s">
        <v>314</v>
      </c>
      <c r="D83" s="334"/>
      <c r="E83" s="328" t="s">
        <v>315</v>
      </c>
      <c r="F83" s="334"/>
      <c r="G83" s="328" t="s">
        <v>316</v>
      </c>
      <c r="H83" s="1223"/>
      <c r="I83" s="1224"/>
      <c r="J83" s="1224"/>
      <c r="K83" s="1225"/>
      <c r="L83" s="1223"/>
      <c r="M83" s="1224"/>
      <c r="N83" s="1225"/>
      <c r="O83" s="1284"/>
      <c r="P83" s="1285"/>
      <c r="Q83" s="1285"/>
      <c r="R83" s="1285"/>
      <c r="S83" s="328"/>
      <c r="T83" s="331"/>
      <c r="U83" s="1256" t="str">
        <f>IF(F83="","",U80+L83+O83)</f>
        <v/>
      </c>
      <c r="V83" s="1257"/>
      <c r="W83" s="1258"/>
      <c r="X83" s="1223"/>
      <c r="Y83" s="1224"/>
      <c r="Z83" s="1225"/>
      <c r="AA83" s="1284"/>
      <c r="AB83" s="1285"/>
      <c r="AC83" s="1285"/>
      <c r="AD83" s="1285"/>
      <c r="AE83" s="328"/>
      <c r="AF83" s="331"/>
      <c r="AG83" s="1256" t="str">
        <f>IF(F83="","",AG80+X83+AA83)</f>
        <v/>
      </c>
      <c r="AH83" s="1257"/>
      <c r="AI83" s="1258"/>
      <c r="AJ83" s="1256" t="str">
        <f>IF(F83="","",U83-AG83)</f>
        <v/>
      </c>
      <c r="AK83" s="1257"/>
      <c r="AL83" s="1258"/>
      <c r="AM83" s="1223"/>
      <c r="AN83" s="1224"/>
      <c r="AO83" s="1225"/>
      <c r="AP83" s="355"/>
      <c r="AQ83" s="328" t="s">
        <v>352</v>
      </c>
      <c r="AR83" s="334"/>
      <c r="AS83" s="328" t="s">
        <v>353</v>
      </c>
      <c r="AT83" s="331"/>
      <c r="AU83" s="355"/>
      <c r="AV83" s="328" t="s">
        <v>314</v>
      </c>
      <c r="AW83" s="334"/>
      <c r="AX83" s="328" t="s">
        <v>315</v>
      </c>
      <c r="AY83" s="334"/>
      <c r="AZ83" s="331" t="s">
        <v>316</v>
      </c>
      <c r="BA83" s="356"/>
      <c r="BB83" s="328"/>
      <c r="BC83" s="331"/>
    </row>
    <row r="84" spans="2:55" ht="14.1" customHeight="1">
      <c r="B84" s="357"/>
      <c r="C84" s="346"/>
      <c r="D84" s="346"/>
      <c r="E84" s="346"/>
      <c r="F84" s="346"/>
      <c r="G84" s="346"/>
      <c r="H84" s="1289"/>
      <c r="I84" s="1290"/>
      <c r="J84" s="1290"/>
      <c r="K84" s="1291"/>
      <c r="L84" s="1289"/>
      <c r="M84" s="1290"/>
      <c r="N84" s="1291"/>
      <c r="O84" s="1289"/>
      <c r="P84" s="1290"/>
      <c r="Q84" s="1290"/>
      <c r="R84" s="1290"/>
      <c r="S84" s="346"/>
      <c r="T84" s="358" t="s">
        <v>348</v>
      </c>
      <c r="U84" s="1286"/>
      <c r="V84" s="1287"/>
      <c r="W84" s="1288"/>
      <c r="X84" s="1289"/>
      <c r="Y84" s="1290"/>
      <c r="Z84" s="1291"/>
      <c r="AA84" s="1289"/>
      <c r="AB84" s="1290"/>
      <c r="AC84" s="1290"/>
      <c r="AD84" s="1290"/>
      <c r="AE84" s="346"/>
      <c r="AF84" s="358" t="s">
        <v>348</v>
      </c>
      <c r="AG84" s="1286"/>
      <c r="AH84" s="1287"/>
      <c r="AI84" s="1288"/>
      <c r="AJ84" s="1286"/>
      <c r="AK84" s="1287"/>
      <c r="AL84" s="1288"/>
      <c r="AM84" s="1289"/>
      <c r="AN84" s="1290"/>
      <c r="AO84" s="1291"/>
      <c r="AP84" s="357"/>
      <c r="AQ84" s="346"/>
      <c r="AR84" s="346"/>
      <c r="AS84" s="346"/>
      <c r="AT84" s="348"/>
      <c r="AU84" s="360" t="s">
        <v>354</v>
      </c>
      <c r="AV84" s="1292"/>
      <c r="AW84" s="1292"/>
      <c r="AX84" s="1292"/>
      <c r="AY84" s="346" t="s">
        <v>355</v>
      </c>
      <c r="AZ84" s="348" t="s">
        <v>356</v>
      </c>
      <c r="BA84" s="357"/>
      <c r="BB84" s="346"/>
      <c r="BC84" s="348"/>
    </row>
    <row r="85" spans="2:55" ht="14.1" customHeight="1">
      <c r="B85" s="349"/>
      <c r="C85" s="325"/>
      <c r="D85" s="325"/>
      <c r="E85" s="325"/>
      <c r="F85" s="325"/>
      <c r="G85" s="325"/>
      <c r="H85" s="350" t="s">
        <v>347</v>
      </c>
      <c r="I85" s="351"/>
      <c r="J85" s="351"/>
      <c r="K85" s="352"/>
      <c r="L85" s="349"/>
      <c r="M85" s="325"/>
      <c r="N85" s="353" t="s">
        <v>348</v>
      </c>
      <c r="O85" s="350" t="s">
        <v>349</v>
      </c>
      <c r="P85" s="354"/>
      <c r="Q85" s="1293"/>
      <c r="R85" s="1293"/>
      <c r="S85" s="1293"/>
      <c r="T85" s="1294"/>
      <c r="U85" s="1295"/>
      <c r="V85" s="1296"/>
      <c r="W85" s="353" t="s">
        <v>348</v>
      </c>
      <c r="X85" s="349"/>
      <c r="Y85" s="325"/>
      <c r="Z85" s="353" t="s">
        <v>348</v>
      </c>
      <c r="AA85" s="350" t="s">
        <v>350</v>
      </c>
      <c r="AB85" s="354"/>
      <c r="AC85" s="1293"/>
      <c r="AD85" s="1293"/>
      <c r="AE85" s="1293"/>
      <c r="AF85" s="1294"/>
      <c r="AG85" s="349"/>
      <c r="AH85" s="325"/>
      <c r="AI85" s="353" t="s">
        <v>348</v>
      </c>
      <c r="AJ85" s="349"/>
      <c r="AK85" s="325"/>
      <c r="AL85" s="353" t="s">
        <v>348</v>
      </c>
      <c r="AM85" s="349"/>
      <c r="AN85" s="325"/>
      <c r="AO85" s="353" t="s">
        <v>351</v>
      </c>
      <c r="AP85" s="349"/>
      <c r="AQ85" s="325"/>
      <c r="AR85" s="325"/>
      <c r="AS85" s="325"/>
      <c r="AT85" s="327"/>
      <c r="AU85" s="349"/>
      <c r="AV85" s="325"/>
      <c r="AW85" s="325"/>
      <c r="AX85" s="325"/>
      <c r="AY85" s="325"/>
      <c r="AZ85" s="327"/>
      <c r="BA85" s="349"/>
      <c r="BB85" s="325"/>
      <c r="BC85" s="327"/>
    </row>
    <row r="86" spans="2:55" ht="14.1" customHeight="1">
      <c r="B86" s="355"/>
      <c r="C86" s="328" t="s">
        <v>314</v>
      </c>
      <c r="D86" s="334"/>
      <c r="E86" s="328" t="s">
        <v>315</v>
      </c>
      <c r="F86" s="334"/>
      <c r="G86" s="328" t="s">
        <v>316</v>
      </c>
      <c r="H86" s="1223"/>
      <c r="I86" s="1224"/>
      <c r="J86" s="1224"/>
      <c r="K86" s="1225"/>
      <c r="L86" s="1223"/>
      <c r="M86" s="1224"/>
      <c r="N86" s="1225"/>
      <c r="O86" s="1284"/>
      <c r="P86" s="1285"/>
      <c r="Q86" s="1285"/>
      <c r="R86" s="1285"/>
      <c r="S86" s="328"/>
      <c r="T86" s="331"/>
      <c r="U86" s="1256" t="str">
        <f>IF(F86="","",U83+L86+O86)</f>
        <v/>
      </c>
      <c r="V86" s="1257"/>
      <c r="W86" s="1258"/>
      <c r="X86" s="1223"/>
      <c r="Y86" s="1224"/>
      <c r="Z86" s="1225"/>
      <c r="AA86" s="1284"/>
      <c r="AB86" s="1285"/>
      <c r="AC86" s="1285"/>
      <c r="AD86" s="1285"/>
      <c r="AE86" s="328"/>
      <c r="AF86" s="331"/>
      <c r="AG86" s="1256" t="str">
        <f>IF(F86="","",AG83+X86+AA86)</f>
        <v/>
      </c>
      <c r="AH86" s="1257"/>
      <c r="AI86" s="1258"/>
      <c r="AJ86" s="1256" t="str">
        <f>IF(F86="","",U86-AG86)</f>
        <v/>
      </c>
      <c r="AK86" s="1257"/>
      <c r="AL86" s="1258"/>
      <c r="AM86" s="1223"/>
      <c r="AN86" s="1224"/>
      <c r="AO86" s="1225"/>
      <c r="AP86" s="355"/>
      <c r="AQ86" s="328" t="s">
        <v>352</v>
      </c>
      <c r="AR86" s="334"/>
      <c r="AS86" s="328" t="s">
        <v>353</v>
      </c>
      <c r="AT86" s="331"/>
      <c r="AU86" s="355"/>
      <c r="AV86" s="328" t="s">
        <v>314</v>
      </c>
      <c r="AW86" s="334"/>
      <c r="AX86" s="328" t="s">
        <v>315</v>
      </c>
      <c r="AY86" s="334"/>
      <c r="AZ86" s="331" t="s">
        <v>316</v>
      </c>
      <c r="BA86" s="356"/>
      <c r="BB86" s="328"/>
      <c r="BC86" s="331"/>
    </row>
    <row r="87" spans="2:55" ht="14.1" customHeight="1">
      <c r="B87" s="357"/>
      <c r="C87" s="346"/>
      <c r="D87" s="346"/>
      <c r="E87" s="346"/>
      <c r="F87" s="346"/>
      <c r="G87" s="346"/>
      <c r="H87" s="1289"/>
      <c r="I87" s="1290"/>
      <c r="J87" s="1290"/>
      <c r="K87" s="1291"/>
      <c r="L87" s="1289"/>
      <c r="M87" s="1290"/>
      <c r="N87" s="1291"/>
      <c r="O87" s="1289"/>
      <c r="P87" s="1290"/>
      <c r="Q87" s="1290"/>
      <c r="R87" s="1290"/>
      <c r="S87" s="346"/>
      <c r="T87" s="358" t="s">
        <v>348</v>
      </c>
      <c r="U87" s="1286"/>
      <c r="V87" s="1287"/>
      <c r="W87" s="1288"/>
      <c r="X87" s="1289"/>
      <c r="Y87" s="1290"/>
      <c r="Z87" s="1291"/>
      <c r="AA87" s="1289"/>
      <c r="AB87" s="1290"/>
      <c r="AC87" s="1290"/>
      <c r="AD87" s="1290"/>
      <c r="AE87" s="346"/>
      <c r="AF87" s="358" t="s">
        <v>348</v>
      </c>
      <c r="AG87" s="1286"/>
      <c r="AH87" s="1287"/>
      <c r="AI87" s="1288"/>
      <c r="AJ87" s="1286"/>
      <c r="AK87" s="1287"/>
      <c r="AL87" s="1288"/>
      <c r="AM87" s="1289"/>
      <c r="AN87" s="1290"/>
      <c r="AO87" s="1291"/>
      <c r="AP87" s="357"/>
      <c r="AQ87" s="346"/>
      <c r="AR87" s="346"/>
      <c r="AS87" s="346"/>
      <c r="AT87" s="348"/>
      <c r="AU87" s="360" t="s">
        <v>354</v>
      </c>
      <c r="AV87" s="1292"/>
      <c r="AW87" s="1292"/>
      <c r="AX87" s="1292"/>
      <c r="AY87" s="346" t="s">
        <v>355</v>
      </c>
      <c r="AZ87" s="348" t="s">
        <v>356</v>
      </c>
      <c r="BA87" s="357"/>
      <c r="BB87" s="346"/>
      <c r="BC87" s="348"/>
    </row>
    <row r="88" spans="2:55" ht="14.1" customHeight="1">
      <c r="B88" s="349"/>
      <c r="C88" s="325"/>
      <c r="D88" s="325"/>
      <c r="E88" s="325"/>
      <c r="F88" s="325"/>
      <c r="G88" s="325"/>
      <c r="H88" s="350" t="s">
        <v>347</v>
      </c>
      <c r="I88" s="351"/>
      <c r="J88" s="351"/>
      <c r="K88" s="352"/>
      <c r="L88" s="349"/>
      <c r="M88" s="325"/>
      <c r="N88" s="353" t="s">
        <v>348</v>
      </c>
      <c r="O88" s="350" t="s">
        <v>349</v>
      </c>
      <c r="P88" s="354"/>
      <c r="Q88" s="1293"/>
      <c r="R88" s="1293"/>
      <c r="S88" s="1293"/>
      <c r="T88" s="1294"/>
      <c r="U88" s="1295"/>
      <c r="V88" s="1296"/>
      <c r="W88" s="353" t="s">
        <v>348</v>
      </c>
      <c r="X88" s="349"/>
      <c r="Y88" s="325"/>
      <c r="Z88" s="353" t="s">
        <v>348</v>
      </c>
      <c r="AA88" s="350" t="s">
        <v>350</v>
      </c>
      <c r="AB88" s="354"/>
      <c r="AC88" s="1293"/>
      <c r="AD88" s="1293"/>
      <c r="AE88" s="1293"/>
      <c r="AF88" s="1294"/>
      <c r="AG88" s="349"/>
      <c r="AH88" s="325"/>
      <c r="AI88" s="353" t="s">
        <v>348</v>
      </c>
      <c r="AJ88" s="349"/>
      <c r="AK88" s="325"/>
      <c r="AL88" s="353" t="s">
        <v>348</v>
      </c>
      <c r="AM88" s="349"/>
      <c r="AN88" s="325"/>
      <c r="AO88" s="353" t="s">
        <v>351</v>
      </c>
      <c r="AP88" s="349"/>
      <c r="AQ88" s="325"/>
      <c r="AR88" s="325"/>
      <c r="AS88" s="325"/>
      <c r="AT88" s="327"/>
      <c r="AU88" s="349"/>
      <c r="AV88" s="325"/>
      <c r="AW88" s="325"/>
      <c r="AX88" s="325"/>
      <c r="AY88" s="325"/>
      <c r="AZ88" s="327"/>
      <c r="BA88" s="349"/>
      <c r="BB88" s="325"/>
      <c r="BC88" s="327"/>
    </row>
    <row r="89" spans="2:55" ht="14.1" customHeight="1">
      <c r="B89" s="355"/>
      <c r="C89" s="328" t="s">
        <v>314</v>
      </c>
      <c r="D89" s="334"/>
      <c r="E89" s="328" t="s">
        <v>315</v>
      </c>
      <c r="F89" s="334"/>
      <c r="G89" s="328" t="s">
        <v>316</v>
      </c>
      <c r="H89" s="1223"/>
      <c r="I89" s="1224"/>
      <c r="J89" s="1224"/>
      <c r="K89" s="1225"/>
      <c r="L89" s="1223"/>
      <c r="M89" s="1224"/>
      <c r="N89" s="1225"/>
      <c r="O89" s="1284"/>
      <c r="P89" s="1285"/>
      <c r="Q89" s="1285"/>
      <c r="R89" s="1285"/>
      <c r="S89" s="328"/>
      <c r="T89" s="331"/>
      <c r="U89" s="1256" t="str">
        <f>IF(F89="","",U86+L89+O89)</f>
        <v/>
      </c>
      <c r="V89" s="1257"/>
      <c r="W89" s="1258"/>
      <c r="X89" s="1223"/>
      <c r="Y89" s="1224"/>
      <c r="Z89" s="1225"/>
      <c r="AA89" s="1284"/>
      <c r="AB89" s="1285"/>
      <c r="AC89" s="1285"/>
      <c r="AD89" s="1285"/>
      <c r="AE89" s="328"/>
      <c r="AF89" s="331"/>
      <c r="AG89" s="1256" t="str">
        <f>IF(F89="","",AG86+X89+AA89)</f>
        <v/>
      </c>
      <c r="AH89" s="1257"/>
      <c r="AI89" s="1258"/>
      <c r="AJ89" s="1256" t="str">
        <f>IF(F89="","",U89-AG89)</f>
        <v/>
      </c>
      <c r="AK89" s="1257"/>
      <c r="AL89" s="1258"/>
      <c r="AM89" s="1223"/>
      <c r="AN89" s="1224"/>
      <c r="AO89" s="1225"/>
      <c r="AP89" s="355"/>
      <c r="AQ89" s="328" t="s">
        <v>352</v>
      </c>
      <c r="AR89" s="334"/>
      <c r="AS89" s="328" t="s">
        <v>353</v>
      </c>
      <c r="AT89" s="331"/>
      <c r="AU89" s="355"/>
      <c r="AV89" s="328" t="s">
        <v>314</v>
      </c>
      <c r="AW89" s="334"/>
      <c r="AX89" s="328" t="s">
        <v>315</v>
      </c>
      <c r="AY89" s="334"/>
      <c r="AZ89" s="331" t="s">
        <v>316</v>
      </c>
      <c r="BA89" s="356"/>
      <c r="BB89" s="328"/>
      <c r="BC89" s="331"/>
    </row>
    <row r="90" spans="2:55" ht="14.1" customHeight="1">
      <c r="B90" s="357"/>
      <c r="C90" s="346"/>
      <c r="D90" s="346"/>
      <c r="E90" s="346"/>
      <c r="F90" s="346"/>
      <c r="G90" s="346"/>
      <c r="H90" s="1289"/>
      <c r="I90" s="1290"/>
      <c r="J90" s="1290"/>
      <c r="K90" s="1291"/>
      <c r="L90" s="1289"/>
      <c r="M90" s="1290"/>
      <c r="N90" s="1291"/>
      <c r="O90" s="1289"/>
      <c r="P90" s="1290"/>
      <c r="Q90" s="1290"/>
      <c r="R90" s="1290"/>
      <c r="S90" s="346"/>
      <c r="T90" s="358" t="s">
        <v>348</v>
      </c>
      <c r="U90" s="1286"/>
      <c r="V90" s="1287"/>
      <c r="W90" s="1288"/>
      <c r="X90" s="1289"/>
      <c r="Y90" s="1290"/>
      <c r="Z90" s="1291"/>
      <c r="AA90" s="1289"/>
      <c r="AB90" s="1290"/>
      <c r="AC90" s="1290"/>
      <c r="AD90" s="1290"/>
      <c r="AE90" s="346"/>
      <c r="AF90" s="358" t="s">
        <v>348</v>
      </c>
      <c r="AG90" s="1286"/>
      <c r="AH90" s="1287"/>
      <c r="AI90" s="1288"/>
      <c r="AJ90" s="1286"/>
      <c r="AK90" s="1287"/>
      <c r="AL90" s="1288"/>
      <c r="AM90" s="1289"/>
      <c r="AN90" s="1290"/>
      <c r="AO90" s="1291"/>
      <c r="AP90" s="357"/>
      <c r="AQ90" s="346"/>
      <c r="AR90" s="346"/>
      <c r="AS90" s="346"/>
      <c r="AT90" s="348"/>
      <c r="AU90" s="360" t="s">
        <v>354</v>
      </c>
      <c r="AV90" s="1292"/>
      <c r="AW90" s="1292"/>
      <c r="AX90" s="1292"/>
      <c r="AY90" s="346" t="s">
        <v>355</v>
      </c>
      <c r="AZ90" s="348" t="s">
        <v>356</v>
      </c>
      <c r="BA90" s="357"/>
      <c r="BB90" s="346"/>
      <c r="BC90" s="348"/>
    </row>
    <row r="91" spans="2:55" ht="14.1" customHeight="1">
      <c r="B91" s="349"/>
      <c r="C91" s="325"/>
      <c r="D91" s="325"/>
      <c r="E91" s="325"/>
      <c r="F91" s="325"/>
      <c r="G91" s="325"/>
      <c r="H91" s="350" t="s">
        <v>347</v>
      </c>
      <c r="I91" s="351"/>
      <c r="J91" s="351"/>
      <c r="K91" s="352"/>
      <c r="L91" s="349"/>
      <c r="M91" s="325"/>
      <c r="N91" s="353" t="s">
        <v>348</v>
      </c>
      <c r="O91" s="350" t="s">
        <v>349</v>
      </c>
      <c r="P91" s="354"/>
      <c r="Q91" s="1293"/>
      <c r="R91" s="1293"/>
      <c r="S91" s="1293"/>
      <c r="T91" s="1294"/>
      <c r="U91" s="1295"/>
      <c r="V91" s="1296"/>
      <c r="W91" s="353" t="s">
        <v>348</v>
      </c>
      <c r="X91" s="349"/>
      <c r="Y91" s="325"/>
      <c r="Z91" s="353" t="s">
        <v>348</v>
      </c>
      <c r="AA91" s="350" t="s">
        <v>350</v>
      </c>
      <c r="AB91" s="354"/>
      <c r="AC91" s="1293"/>
      <c r="AD91" s="1293"/>
      <c r="AE91" s="1293"/>
      <c r="AF91" s="1294"/>
      <c r="AG91" s="349"/>
      <c r="AH91" s="325"/>
      <c r="AI91" s="353" t="s">
        <v>348</v>
      </c>
      <c r="AJ91" s="349"/>
      <c r="AK91" s="325"/>
      <c r="AL91" s="353" t="s">
        <v>348</v>
      </c>
      <c r="AM91" s="349"/>
      <c r="AN91" s="325"/>
      <c r="AO91" s="353" t="s">
        <v>351</v>
      </c>
      <c r="AP91" s="349"/>
      <c r="AQ91" s="325"/>
      <c r="AR91" s="325"/>
      <c r="AS91" s="325"/>
      <c r="AT91" s="327"/>
      <c r="AU91" s="349"/>
      <c r="AV91" s="325"/>
      <c r="AW91" s="325"/>
      <c r="AX91" s="325"/>
      <c r="AY91" s="325"/>
      <c r="AZ91" s="327"/>
      <c r="BA91" s="349"/>
      <c r="BB91" s="325"/>
      <c r="BC91" s="327"/>
    </row>
    <row r="92" spans="2:55" ht="14.1" customHeight="1">
      <c r="B92" s="355"/>
      <c r="C92" s="328" t="s">
        <v>314</v>
      </c>
      <c r="D92" s="334"/>
      <c r="E92" s="328" t="s">
        <v>315</v>
      </c>
      <c r="F92" s="334"/>
      <c r="G92" s="328" t="s">
        <v>316</v>
      </c>
      <c r="H92" s="1223"/>
      <c r="I92" s="1224"/>
      <c r="J92" s="1224"/>
      <c r="K92" s="1225"/>
      <c r="L92" s="1223"/>
      <c r="M92" s="1224"/>
      <c r="N92" s="1225"/>
      <c r="O92" s="1284"/>
      <c r="P92" s="1285"/>
      <c r="Q92" s="1285"/>
      <c r="R92" s="1285"/>
      <c r="S92" s="328"/>
      <c r="T92" s="331"/>
      <c r="U92" s="1256" t="str">
        <f>IF(F92="","",U89+L92+O92)</f>
        <v/>
      </c>
      <c r="V92" s="1257"/>
      <c r="W92" s="1258"/>
      <c r="X92" s="1223"/>
      <c r="Y92" s="1224"/>
      <c r="Z92" s="1225"/>
      <c r="AA92" s="1284"/>
      <c r="AB92" s="1285"/>
      <c r="AC92" s="1285"/>
      <c r="AD92" s="1285"/>
      <c r="AE92" s="328"/>
      <c r="AF92" s="331"/>
      <c r="AG92" s="1256" t="str">
        <f>IF(F92="","",AG89+X92+AA92)</f>
        <v/>
      </c>
      <c r="AH92" s="1257"/>
      <c r="AI92" s="1258"/>
      <c r="AJ92" s="1256" t="str">
        <f>IF(F92="","",U92-AG92)</f>
        <v/>
      </c>
      <c r="AK92" s="1257"/>
      <c r="AL92" s="1258"/>
      <c r="AM92" s="1223"/>
      <c r="AN92" s="1224"/>
      <c r="AO92" s="1225"/>
      <c r="AP92" s="355"/>
      <c r="AQ92" s="328" t="s">
        <v>352</v>
      </c>
      <c r="AR92" s="334"/>
      <c r="AS92" s="328" t="s">
        <v>353</v>
      </c>
      <c r="AT92" s="331"/>
      <c r="AU92" s="355"/>
      <c r="AV92" s="328" t="s">
        <v>314</v>
      </c>
      <c r="AW92" s="334"/>
      <c r="AX92" s="328" t="s">
        <v>315</v>
      </c>
      <c r="AY92" s="334"/>
      <c r="AZ92" s="331" t="s">
        <v>316</v>
      </c>
      <c r="BA92" s="356"/>
      <c r="BB92" s="328"/>
      <c r="BC92" s="331"/>
    </row>
    <row r="93" spans="2:55" ht="14.1" customHeight="1">
      <c r="B93" s="357"/>
      <c r="C93" s="346"/>
      <c r="D93" s="346"/>
      <c r="E93" s="346"/>
      <c r="F93" s="346"/>
      <c r="G93" s="346"/>
      <c r="H93" s="1289"/>
      <c r="I93" s="1290"/>
      <c r="J93" s="1290"/>
      <c r="K93" s="1291"/>
      <c r="L93" s="1289"/>
      <c r="M93" s="1290"/>
      <c r="N93" s="1291"/>
      <c r="O93" s="1289"/>
      <c r="P93" s="1290"/>
      <c r="Q93" s="1290"/>
      <c r="R93" s="1290"/>
      <c r="S93" s="346"/>
      <c r="T93" s="358" t="s">
        <v>348</v>
      </c>
      <c r="U93" s="1286"/>
      <c r="V93" s="1287"/>
      <c r="W93" s="1288"/>
      <c r="X93" s="1289"/>
      <c r="Y93" s="1290"/>
      <c r="Z93" s="1291"/>
      <c r="AA93" s="1289"/>
      <c r="AB93" s="1290"/>
      <c r="AC93" s="1290"/>
      <c r="AD93" s="1290"/>
      <c r="AE93" s="346"/>
      <c r="AF93" s="358" t="s">
        <v>348</v>
      </c>
      <c r="AG93" s="1286"/>
      <c r="AH93" s="1287"/>
      <c r="AI93" s="1288"/>
      <c r="AJ93" s="1286"/>
      <c r="AK93" s="1287"/>
      <c r="AL93" s="1288"/>
      <c r="AM93" s="1289"/>
      <c r="AN93" s="1290"/>
      <c r="AO93" s="1291"/>
      <c r="AP93" s="357"/>
      <c r="AQ93" s="346"/>
      <c r="AR93" s="346"/>
      <c r="AS93" s="346"/>
      <c r="AT93" s="348"/>
      <c r="AU93" s="360" t="s">
        <v>354</v>
      </c>
      <c r="AV93" s="1292"/>
      <c r="AW93" s="1292"/>
      <c r="AX93" s="1292"/>
      <c r="AY93" s="346" t="s">
        <v>355</v>
      </c>
      <c r="AZ93" s="348" t="s">
        <v>356</v>
      </c>
      <c r="BA93" s="357"/>
      <c r="BB93" s="346"/>
      <c r="BC93" s="348"/>
    </row>
    <row r="94" spans="2:55" ht="14.1" customHeight="1">
      <c r="B94" s="349"/>
      <c r="C94" s="325"/>
      <c r="D94" s="325"/>
      <c r="E94" s="325"/>
      <c r="F94" s="325"/>
      <c r="G94" s="325"/>
      <c r="H94" s="350" t="s">
        <v>347</v>
      </c>
      <c r="I94" s="351"/>
      <c r="J94" s="351"/>
      <c r="K94" s="352"/>
      <c r="L94" s="349"/>
      <c r="M94" s="325"/>
      <c r="N94" s="353" t="s">
        <v>348</v>
      </c>
      <c r="O94" s="350" t="s">
        <v>349</v>
      </c>
      <c r="P94" s="354"/>
      <c r="Q94" s="1293"/>
      <c r="R94" s="1293"/>
      <c r="S94" s="1293"/>
      <c r="T94" s="1294"/>
      <c r="U94" s="1295"/>
      <c r="V94" s="1296"/>
      <c r="W94" s="353" t="s">
        <v>348</v>
      </c>
      <c r="X94" s="349"/>
      <c r="Y94" s="325"/>
      <c r="Z94" s="353" t="s">
        <v>348</v>
      </c>
      <c r="AA94" s="350" t="s">
        <v>350</v>
      </c>
      <c r="AB94" s="354"/>
      <c r="AC94" s="1293"/>
      <c r="AD94" s="1293"/>
      <c r="AE94" s="1293"/>
      <c r="AF94" s="1294"/>
      <c r="AG94" s="349"/>
      <c r="AH94" s="325"/>
      <c r="AI94" s="353" t="s">
        <v>348</v>
      </c>
      <c r="AJ94" s="349"/>
      <c r="AK94" s="325"/>
      <c r="AL94" s="353" t="s">
        <v>348</v>
      </c>
      <c r="AM94" s="349"/>
      <c r="AN94" s="325"/>
      <c r="AO94" s="353" t="s">
        <v>351</v>
      </c>
      <c r="AP94" s="349"/>
      <c r="AQ94" s="325"/>
      <c r="AR94" s="325"/>
      <c r="AS94" s="325"/>
      <c r="AT94" s="327"/>
      <c r="AU94" s="349"/>
      <c r="AV94" s="325"/>
      <c r="AW94" s="325"/>
      <c r="AX94" s="325"/>
      <c r="AY94" s="325"/>
      <c r="AZ94" s="327"/>
      <c r="BA94" s="349"/>
      <c r="BB94" s="325"/>
      <c r="BC94" s="327"/>
    </row>
    <row r="95" spans="2:55" ht="14.1" customHeight="1">
      <c r="B95" s="355"/>
      <c r="C95" s="328" t="s">
        <v>314</v>
      </c>
      <c r="D95" s="334"/>
      <c r="E95" s="328" t="s">
        <v>315</v>
      </c>
      <c r="F95" s="334"/>
      <c r="G95" s="328" t="s">
        <v>316</v>
      </c>
      <c r="H95" s="1223"/>
      <c r="I95" s="1224"/>
      <c r="J95" s="1224"/>
      <c r="K95" s="1225"/>
      <c r="L95" s="1223"/>
      <c r="M95" s="1224"/>
      <c r="N95" s="1225"/>
      <c r="O95" s="1284"/>
      <c r="P95" s="1285"/>
      <c r="Q95" s="1285"/>
      <c r="R95" s="1285"/>
      <c r="S95" s="328"/>
      <c r="T95" s="331"/>
      <c r="U95" s="1256" t="str">
        <f>IF(F95="","",U92+L95+O95)</f>
        <v/>
      </c>
      <c r="V95" s="1257"/>
      <c r="W95" s="1258"/>
      <c r="X95" s="1223"/>
      <c r="Y95" s="1224"/>
      <c r="Z95" s="1225"/>
      <c r="AA95" s="1284"/>
      <c r="AB95" s="1285"/>
      <c r="AC95" s="1285"/>
      <c r="AD95" s="1285"/>
      <c r="AE95" s="328"/>
      <c r="AF95" s="331"/>
      <c r="AG95" s="1256" t="str">
        <f>IF(F95="","",AG92+X95+AA95)</f>
        <v/>
      </c>
      <c r="AH95" s="1257"/>
      <c r="AI95" s="1258"/>
      <c r="AJ95" s="1256" t="str">
        <f>IF(F95="","",U95-AG95)</f>
        <v/>
      </c>
      <c r="AK95" s="1257"/>
      <c r="AL95" s="1258"/>
      <c r="AM95" s="1223"/>
      <c r="AN95" s="1224"/>
      <c r="AO95" s="1225"/>
      <c r="AP95" s="355"/>
      <c r="AQ95" s="328" t="s">
        <v>352</v>
      </c>
      <c r="AR95" s="334"/>
      <c r="AS95" s="328" t="s">
        <v>353</v>
      </c>
      <c r="AT95" s="331"/>
      <c r="AU95" s="355"/>
      <c r="AV95" s="328" t="s">
        <v>314</v>
      </c>
      <c r="AW95" s="334"/>
      <c r="AX95" s="328" t="s">
        <v>315</v>
      </c>
      <c r="AY95" s="334"/>
      <c r="AZ95" s="331" t="s">
        <v>316</v>
      </c>
      <c r="BA95" s="356"/>
      <c r="BB95" s="328"/>
      <c r="BC95" s="331"/>
    </row>
    <row r="96" spans="2:55" ht="14.1" customHeight="1">
      <c r="B96" s="357"/>
      <c r="C96" s="346"/>
      <c r="D96" s="346"/>
      <c r="E96" s="346"/>
      <c r="F96" s="346"/>
      <c r="G96" s="346"/>
      <c r="H96" s="1289"/>
      <c r="I96" s="1290"/>
      <c r="J96" s="1290"/>
      <c r="K96" s="1291"/>
      <c r="L96" s="1289"/>
      <c r="M96" s="1290"/>
      <c r="N96" s="1291"/>
      <c r="O96" s="1289"/>
      <c r="P96" s="1290"/>
      <c r="Q96" s="1290"/>
      <c r="R96" s="1290"/>
      <c r="S96" s="346"/>
      <c r="T96" s="358" t="s">
        <v>348</v>
      </c>
      <c r="U96" s="1286"/>
      <c r="V96" s="1287"/>
      <c r="W96" s="1288"/>
      <c r="X96" s="1289"/>
      <c r="Y96" s="1290"/>
      <c r="Z96" s="1291"/>
      <c r="AA96" s="1289"/>
      <c r="AB96" s="1290"/>
      <c r="AC96" s="1290"/>
      <c r="AD96" s="1290"/>
      <c r="AE96" s="346"/>
      <c r="AF96" s="358" t="s">
        <v>348</v>
      </c>
      <c r="AG96" s="1286"/>
      <c r="AH96" s="1287"/>
      <c r="AI96" s="1288"/>
      <c r="AJ96" s="1286"/>
      <c r="AK96" s="1287"/>
      <c r="AL96" s="1288"/>
      <c r="AM96" s="1289"/>
      <c r="AN96" s="1290"/>
      <c r="AO96" s="1291"/>
      <c r="AP96" s="357"/>
      <c r="AQ96" s="346"/>
      <c r="AR96" s="346"/>
      <c r="AS96" s="346"/>
      <c r="AT96" s="348"/>
      <c r="AU96" s="360" t="s">
        <v>354</v>
      </c>
      <c r="AV96" s="1292"/>
      <c r="AW96" s="1292"/>
      <c r="AX96" s="1292"/>
      <c r="AY96" s="346" t="s">
        <v>355</v>
      </c>
      <c r="AZ96" s="348" t="s">
        <v>356</v>
      </c>
      <c r="BA96" s="357"/>
      <c r="BB96" s="346"/>
      <c r="BC96" s="348"/>
    </row>
    <row r="97" spans="2:55" ht="14.1" customHeight="1">
      <c r="B97" s="349"/>
      <c r="C97" s="325"/>
      <c r="D97" s="325"/>
      <c r="E97" s="325"/>
      <c r="F97" s="325"/>
      <c r="G97" s="325"/>
      <c r="H97" s="350" t="s">
        <v>347</v>
      </c>
      <c r="I97" s="351"/>
      <c r="J97" s="351"/>
      <c r="K97" s="352"/>
      <c r="L97" s="349"/>
      <c r="M97" s="325"/>
      <c r="N97" s="353" t="s">
        <v>348</v>
      </c>
      <c r="O97" s="350" t="s">
        <v>349</v>
      </c>
      <c r="P97" s="354"/>
      <c r="Q97" s="1293"/>
      <c r="R97" s="1293"/>
      <c r="S97" s="1293"/>
      <c r="T97" s="1294"/>
      <c r="U97" s="1295"/>
      <c r="V97" s="1296"/>
      <c r="W97" s="353" t="s">
        <v>348</v>
      </c>
      <c r="X97" s="349"/>
      <c r="Y97" s="325"/>
      <c r="Z97" s="353" t="s">
        <v>348</v>
      </c>
      <c r="AA97" s="350" t="s">
        <v>350</v>
      </c>
      <c r="AB97" s="354"/>
      <c r="AC97" s="1293"/>
      <c r="AD97" s="1293"/>
      <c r="AE97" s="1293"/>
      <c r="AF97" s="1294"/>
      <c r="AG97" s="349"/>
      <c r="AH97" s="325"/>
      <c r="AI97" s="353" t="s">
        <v>348</v>
      </c>
      <c r="AJ97" s="349"/>
      <c r="AK97" s="325"/>
      <c r="AL97" s="353" t="s">
        <v>348</v>
      </c>
      <c r="AM97" s="349"/>
      <c r="AN97" s="325"/>
      <c r="AO97" s="353" t="s">
        <v>351</v>
      </c>
      <c r="AP97" s="349"/>
      <c r="AQ97" s="325"/>
      <c r="AR97" s="325"/>
      <c r="AS97" s="325"/>
      <c r="AT97" s="327"/>
      <c r="AU97" s="349"/>
      <c r="AV97" s="325"/>
      <c r="AW97" s="325"/>
      <c r="AX97" s="325"/>
      <c r="AY97" s="325"/>
      <c r="AZ97" s="327"/>
      <c r="BA97" s="349"/>
      <c r="BB97" s="325"/>
      <c r="BC97" s="327"/>
    </row>
    <row r="98" spans="2:55" ht="14.1" customHeight="1">
      <c r="B98" s="355"/>
      <c r="C98" s="328" t="s">
        <v>314</v>
      </c>
      <c r="D98" s="334"/>
      <c r="E98" s="328" t="s">
        <v>315</v>
      </c>
      <c r="F98" s="334"/>
      <c r="G98" s="328" t="s">
        <v>316</v>
      </c>
      <c r="H98" s="1223"/>
      <c r="I98" s="1224"/>
      <c r="J98" s="1224"/>
      <c r="K98" s="1225"/>
      <c r="L98" s="1223"/>
      <c r="M98" s="1224"/>
      <c r="N98" s="1225"/>
      <c r="O98" s="1284"/>
      <c r="P98" s="1285"/>
      <c r="Q98" s="1285"/>
      <c r="R98" s="1285"/>
      <c r="S98" s="328"/>
      <c r="T98" s="331"/>
      <c r="U98" s="1256" t="str">
        <f>IF(F98="","",U95+L98+O98)</f>
        <v/>
      </c>
      <c r="V98" s="1257"/>
      <c r="W98" s="1258"/>
      <c r="X98" s="1223"/>
      <c r="Y98" s="1224"/>
      <c r="Z98" s="1225"/>
      <c r="AA98" s="1284"/>
      <c r="AB98" s="1285"/>
      <c r="AC98" s="1285"/>
      <c r="AD98" s="1285"/>
      <c r="AE98" s="328"/>
      <c r="AF98" s="331"/>
      <c r="AG98" s="1256" t="str">
        <f>IF(F98="","",AG95+X98+AA98)</f>
        <v/>
      </c>
      <c r="AH98" s="1257"/>
      <c r="AI98" s="1258"/>
      <c r="AJ98" s="1256" t="str">
        <f>IF(F98="","",U98-AG98)</f>
        <v/>
      </c>
      <c r="AK98" s="1257"/>
      <c r="AL98" s="1258"/>
      <c r="AM98" s="1223"/>
      <c r="AN98" s="1224"/>
      <c r="AO98" s="1225"/>
      <c r="AP98" s="355"/>
      <c r="AQ98" s="328" t="s">
        <v>352</v>
      </c>
      <c r="AR98" s="334"/>
      <c r="AS98" s="328" t="s">
        <v>353</v>
      </c>
      <c r="AT98" s="331"/>
      <c r="AU98" s="355"/>
      <c r="AV98" s="328" t="s">
        <v>314</v>
      </c>
      <c r="AW98" s="334"/>
      <c r="AX98" s="328" t="s">
        <v>315</v>
      </c>
      <c r="AY98" s="334"/>
      <c r="AZ98" s="331" t="s">
        <v>316</v>
      </c>
      <c r="BA98" s="356"/>
      <c r="BB98" s="328"/>
      <c r="BC98" s="331"/>
    </row>
    <row r="99" spans="2:55" ht="14.1" customHeight="1">
      <c r="B99" s="357"/>
      <c r="C99" s="346"/>
      <c r="D99" s="346"/>
      <c r="E99" s="346"/>
      <c r="F99" s="346"/>
      <c r="G99" s="346"/>
      <c r="H99" s="1289"/>
      <c r="I99" s="1290"/>
      <c r="J99" s="1290"/>
      <c r="K99" s="1291"/>
      <c r="L99" s="1289"/>
      <c r="M99" s="1290"/>
      <c r="N99" s="1291"/>
      <c r="O99" s="1289"/>
      <c r="P99" s="1290"/>
      <c r="Q99" s="1290"/>
      <c r="R99" s="1290"/>
      <c r="S99" s="346"/>
      <c r="T99" s="358" t="s">
        <v>348</v>
      </c>
      <c r="U99" s="1286"/>
      <c r="V99" s="1287"/>
      <c r="W99" s="1288"/>
      <c r="X99" s="1289"/>
      <c r="Y99" s="1290"/>
      <c r="Z99" s="1291"/>
      <c r="AA99" s="1289"/>
      <c r="AB99" s="1290"/>
      <c r="AC99" s="1290"/>
      <c r="AD99" s="1290"/>
      <c r="AE99" s="346"/>
      <c r="AF99" s="358" t="s">
        <v>348</v>
      </c>
      <c r="AG99" s="1286"/>
      <c r="AH99" s="1287"/>
      <c r="AI99" s="1288"/>
      <c r="AJ99" s="1286"/>
      <c r="AK99" s="1287"/>
      <c r="AL99" s="1288"/>
      <c r="AM99" s="1289"/>
      <c r="AN99" s="1290"/>
      <c r="AO99" s="1291"/>
      <c r="AP99" s="357"/>
      <c r="AQ99" s="346"/>
      <c r="AR99" s="346"/>
      <c r="AS99" s="346"/>
      <c r="AT99" s="348"/>
      <c r="AU99" s="360" t="s">
        <v>354</v>
      </c>
      <c r="AV99" s="1292"/>
      <c r="AW99" s="1292"/>
      <c r="AX99" s="1292"/>
      <c r="AY99" s="346" t="s">
        <v>355</v>
      </c>
      <c r="AZ99" s="348" t="s">
        <v>356</v>
      </c>
      <c r="BA99" s="357"/>
      <c r="BB99" s="346"/>
      <c r="BC99" s="348"/>
    </row>
    <row r="100" spans="2:55" ht="14.1" customHeight="1">
      <c r="B100" s="349"/>
      <c r="C100" s="325"/>
      <c r="D100" s="325"/>
      <c r="E100" s="325"/>
      <c r="F100" s="325"/>
      <c r="G100" s="325"/>
      <c r="H100" s="350" t="s">
        <v>347</v>
      </c>
      <c r="I100" s="351"/>
      <c r="J100" s="351"/>
      <c r="K100" s="352"/>
      <c r="L100" s="349"/>
      <c r="M100" s="325"/>
      <c r="N100" s="353" t="s">
        <v>348</v>
      </c>
      <c r="O100" s="350" t="s">
        <v>349</v>
      </c>
      <c r="P100" s="354"/>
      <c r="Q100" s="1293"/>
      <c r="R100" s="1293"/>
      <c r="S100" s="1293"/>
      <c r="T100" s="1294"/>
      <c r="U100" s="1295"/>
      <c r="V100" s="1296"/>
      <c r="W100" s="353" t="s">
        <v>348</v>
      </c>
      <c r="X100" s="349"/>
      <c r="Y100" s="325"/>
      <c r="Z100" s="353" t="s">
        <v>348</v>
      </c>
      <c r="AA100" s="350" t="s">
        <v>350</v>
      </c>
      <c r="AB100" s="354"/>
      <c r="AC100" s="1293"/>
      <c r="AD100" s="1293"/>
      <c r="AE100" s="1293"/>
      <c r="AF100" s="1294"/>
      <c r="AG100" s="349"/>
      <c r="AH100" s="325"/>
      <c r="AI100" s="353" t="s">
        <v>348</v>
      </c>
      <c r="AJ100" s="349"/>
      <c r="AK100" s="325"/>
      <c r="AL100" s="353" t="s">
        <v>348</v>
      </c>
      <c r="AM100" s="349"/>
      <c r="AN100" s="325"/>
      <c r="AO100" s="353" t="s">
        <v>351</v>
      </c>
      <c r="AP100" s="349"/>
      <c r="AQ100" s="325"/>
      <c r="AR100" s="325"/>
      <c r="AS100" s="325"/>
      <c r="AT100" s="327"/>
      <c r="AU100" s="349"/>
      <c r="AV100" s="325"/>
      <c r="AW100" s="325"/>
      <c r="AX100" s="325"/>
      <c r="AY100" s="325"/>
      <c r="AZ100" s="327"/>
      <c r="BA100" s="349"/>
      <c r="BB100" s="325"/>
      <c r="BC100" s="327"/>
    </row>
    <row r="101" spans="2:55" ht="14.1" customHeight="1">
      <c r="B101" s="355"/>
      <c r="C101" s="328" t="s">
        <v>314</v>
      </c>
      <c r="D101" s="334"/>
      <c r="E101" s="328" t="s">
        <v>315</v>
      </c>
      <c r="F101" s="334"/>
      <c r="G101" s="328" t="s">
        <v>316</v>
      </c>
      <c r="H101" s="1223"/>
      <c r="I101" s="1224"/>
      <c r="J101" s="1224"/>
      <c r="K101" s="1225"/>
      <c r="L101" s="1223"/>
      <c r="M101" s="1224"/>
      <c r="N101" s="1225"/>
      <c r="O101" s="1284"/>
      <c r="P101" s="1285"/>
      <c r="Q101" s="1285"/>
      <c r="R101" s="1285"/>
      <c r="S101" s="328"/>
      <c r="T101" s="331"/>
      <c r="U101" s="1256" t="str">
        <f>IF(F101="","",U98+L101+O101)</f>
        <v/>
      </c>
      <c r="V101" s="1257"/>
      <c r="W101" s="1258"/>
      <c r="X101" s="1223"/>
      <c r="Y101" s="1224"/>
      <c r="Z101" s="1225"/>
      <c r="AA101" s="1284"/>
      <c r="AB101" s="1285"/>
      <c r="AC101" s="1285"/>
      <c r="AD101" s="1285"/>
      <c r="AE101" s="328"/>
      <c r="AF101" s="331"/>
      <c r="AG101" s="1256" t="str">
        <f>IF(F101="","",AG98+X101+AA101)</f>
        <v/>
      </c>
      <c r="AH101" s="1257"/>
      <c r="AI101" s="1258"/>
      <c r="AJ101" s="1256" t="str">
        <f>IF(F101="","",U101-AG101)</f>
        <v/>
      </c>
      <c r="AK101" s="1257"/>
      <c r="AL101" s="1258"/>
      <c r="AM101" s="1223"/>
      <c r="AN101" s="1224"/>
      <c r="AO101" s="1225"/>
      <c r="AP101" s="355"/>
      <c r="AQ101" s="328" t="s">
        <v>352</v>
      </c>
      <c r="AR101" s="334"/>
      <c r="AS101" s="328" t="s">
        <v>353</v>
      </c>
      <c r="AT101" s="331"/>
      <c r="AU101" s="355"/>
      <c r="AV101" s="328" t="s">
        <v>314</v>
      </c>
      <c r="AW101" s="334"/>
      <c r="AX101" s="328" t="s">
        <v>315</v>
      </c>
      <c r="AY101" s="334"/>
      <c r="AZ101" s="331" t="s">
        <v>316</v>
      </c>
      <c r="BA101" s="356"/>
      <c r="BB101" s="328"/>
      <c r="BC101" s="331"/>
    </row>
    <row r="102" spans="2:55" ht="14.1" customHeight="1" thickBot="1">
      <c r="B102" s="356"/>
      <c r="C102" s="328"/>
      <c r="D102" s="328"/>
      <c r="E102" s="328"/>
      <c r="F102" s="328"/>
      <c r="G102" s="328"/>
      <c r="H102" s="1223"/>
      <c r="I102" s="1224"/>
      <c r="J102" s="1224"/>
      <c r="K102" s="1225"/>
      <c r="L102" s="1223"/>
      <c r="M102" s="1224"/>
      <c r="N102" s="1225"/>
      <c r="O102" s="1223"/>
      <c r="P102" s="1224"/>
      <c r="Q102" s="1224"/>
      <c r="R102" s="1224"/>
      <c r="S102" s="328"/>
      <c r="T102" s="361" t="s">
        <v>348</v>
      </c>
      <c r="U102" s="1256"/>
      <c r="V102" s="1257"/>
      <c r="W102" s="1258"/>
      <c r="X102" s="1223"/>
      <c r="Y102" s="1224"/>
      <c r="Z102" s="1225"/>
      <c r="AA102" s="1223"/>
      <c r="AB102" s="1224"/>
      <c r="AC102" s="1224"/>
      <c r="AD102" s="1224"/>
      <c r="AE102" s="328"/>
      <c r="AF102" s="361" t="s">
        <v>348</v>
      </c>
      <c r="AG102" s="1256"/>
      <c r="AH102" s="1257"/>
      <c r="AI102" s="1258"/>
      <c r="AJ102" s="1256"/>
      <c r="AK102" s="1257"/>
      <c r="AL102" s="1258"/>
      <c r="AM102" s="1223"/>
      <c r="AN102" s="1224"/>
      <c r="AO102" s="1225"/>
      <c r="AP102" s="357"/>
      <c r="AQ102" s="346"/>
      <c r="AR102" s="346"/>
      <c r="AS102" s="346"/>
      <c r="AT102" s="348"/>
      <c r="AU102" s="359" t="s">
        <v>354</v>
      </c>
      <c r="AV102" s="1259"/>
      <c r="AW102" s="1259"/>
      <c r="AX102" s="1259"/>
      <c r="AY102" s="328" t="s">
        <v>355</v>
      </c>
      <c r="AZ102" s="331" t="s">
        <v>356</v>
      </c>
      <c r="BA102" s="356"/>
      <c r="BB102" s="328"/>
      <c r="BC102" s="331"/>
    </row>
    <row r="103" spans="2:55" ht="14.25" customHeight="1">
      <c r="B103" s="1260" t="s">
        <v>357</v>
      </c>
      <c r="C103" s="1261"/>
      <c r="D103" s="1261"/>
      <c r="E103" s="1261"/>
      <c r="F103" s="1261"/>
      <c r="G103" s="1262"/>
      <c r="H103" s="1269"/>
      <c r="I103" s="1270"/>
      <c r="J103" s="1270"/>
      <c r="K103" s="1271"/>
      <c r="L103" s="362"/>
      <c r="M103" s="321"/>
      <c r="N103" s="363" t="s">
        <v>348</v>
      </c>
      <c r="O103" s="362"/>
      <c r="P103" s="321"/>
      <c r="Q103" s="321"/>
      <c r="R103" s="321"/>
      <c r="S103" s="321"/>
      <c r="T103" s="363" t="s">
        <v>348</v>
      </c>
      <c r="U103" s="1278"/>
      <c r="V103" s="1279"/>
      <c r="W103" s="1280"/>
      <c r="X103" s="1278"/>
      <c r="Y103" s="1279"/>
      <c r="Z103" s="1280"/>
      <c r="AA103" s="321"/>
      <c r="AB103" s="321"/>
      <c r="AC103" s="321"/>
      <c r="AD103" s="321"/>
      <c r="AE103" s="321"/>
      <c r="AF103" s="363" t="s">
        <v>348</v>
      </c>
      <c r="AG103" s="1278"/>
      <c r="AH103" s="1279"/>
      <c r="AI103" s="1280"/>
      <c r="AJ103" s="1235" t="s">
        <v>358</v>
      </c>
      <c r="AK103" s="1236"/>
      <c r="AL103" s="1237"/>
      <c r="AM103" s="1235" t="s">
        <v>359</v>
      </c>
      <c r="AN103" s="1236"/>
      <c r="AO103" s="1237"/>
      <c r="AP103" s="1244" t="s">
        <v>360</v>
      </c>
      <c r="AQ103" s="1245"/>
      <c r="AR103" s="1245"/>
      <c r="AS103" s="1245"/>
      <c r="AT103" s="1246"/>
      <c r="AU103" s="1235" t="s">
        <v>361</v>
      </c>
      <c r="AV103" s="1236"/>
      <c r="AW103" s="1236"/>
      <c r="AX103" s="1236"/>
      <c r="AY103" s="1236"/>
      <c r="AZ103" s="1237"/>
      <c r="BA103" s="362"/>
      <c r="BB103" s="321"/>
      <c r="BC103" s="364"/>
    </row>
    <row r="104" spans="2:55" ht="14.45" customHeight="1">
      <c r="B104" s="1263"/>
      <c r="C104" s="1264"/>
      <c r="D104" s="1264"/>
      <c r="E104" s="1264"/>
      <c r="F104" s="1264"/>
      <c r="G104" s="1265"/>
      <c r="H104" s="1272"/>
      <c r="I104" s="1273"/>
      <c r="J104" s="1273"/>
      <c r="K104" s="1274"/>
      <c r="L104" s="365" t="s">
        <v>362</v>
      </c>
      <c r="M104" s="1247">
        <f>IF(SUM(L68,L71,L74,L77,L80,L83,L86,L89,L92,L95,L98,L101)=0,0,SUM(L68,L71,L74,L77,L80,L83,L86,L89,L92,L95,L98,L101))</f>
        <v>0</v>
      </c>
      <c r="N104" s="1248"/>
      <c r="O104" s="366" t="s">
        <v>362</v>
      </c>
      <c r="P104" s="1217">
        <f>IF(SUM(O68,O71,O74,O77,O80,O83,O86,O89,O92,O95,O98,O101)=0,0,SUM(O68,O71,O74,O77,O80,O83,O86,O89,O92,O95,O98,O101))</f>
        <v>0</v>
      </c>
      <c r="Q104" s="1217"/>
      <c r="R104" s="1217"/>
      <c r="S104" s="1217"/>
      <c r="T104" s="1218"/>
      <c r="U104" s="1211"/>
      <c r="V104" s="1212"/>
      <c r="W104" s="1213"/>
      <c r="X104" s="1211"/>
      <c r="Y104" s="1212"/>
      <c r="Z104" s="1213"/>
      <c r="AA104" s="366" t="s">
        <v>362</v>
      </c>
      <c r="AB104" s="1217">
        <f>IF(SUM(AA68,AA71,AA74,AA77,AA80,AA83,AA86,AA89,AA92,AA95,AA98,AA101)=0,0,SUM(AA68,AA71,AA74,AA77,AA80,AA83,AA86,AA89,AA92,AA95,AA98,AA101))</f>
        <v>0</v>
      </c>
      <c r="AC104" s="1217"/>
      <c r="AD104" s="1217"/>
      <c r="AE104" s="1217"/>
      <c r="AF104" s="1218"/>
      <c r="AG104" s="1211"/>
      <c r="AH104" s="1212"/>
      <c r="AI104" s="1213"/>
      <c r="AJ104" s="1238"/>
      <c r="AK104" s="1239"/>
      <c r="AL104" s="1240"/>
      <c r="AM104" s="1238"/>
      <c r="AN104" s="1239"/>
      <c r="AO104" s="1240"/>
      <c r="AP104" s="1249" t="s">
        <v>363</v>
      </c>
      <c r="AQ104" s="1250"/>
      <c r="AR104" s="1250"/>
      <c r="AS104" s="1250"/>
      <c r="AT104" s="1251"/>
      <c r="AU104" s="1241"/>
      <c r="AV104" s="1242"/>
      <c r="AW104" s="1242"/>
      <c r="AX104" s="1242"/>
      <c r="AY104" s="1242"/>
      <c r="AZ104" s="1243"/>
      <c r="BA104" s="356"/>
      <c r="BB104" s="328"/>
      <c r="BC104" s="340"/>
    </row>
    <row r="105" spans="2:55" ht="14.45" customHeight="1">
      <c r="B105" s="1263"/>
      <c r="C105" s="1264"/>
      <c r="D105" s="1264"/>
      <c r="E105" s="1264"/>
      <c r="F105" s="1264"/>
      <c r="G105" s="1265"/>
      <c r="H105" s="1272"/>
      <c r="I105" s="1273"/>
      <c r="J105" s="1273"/>
      <c r="K105" s="1274"/>
      <c r="L105" s="367" t="s">
        <v>364</v>
      </c>
      <c r="M105" s="1252">
        <f>IF(M104=0,M50,M50+M104)</f>
        <v>0</v>
      </c>
      <c r="N105" s="1253"/>
      <c r="O105" s="368" t="s">
        <v>364</v>
      </c>
      <c r="P105" s="1254">
        <f>IF(P104=0,P50,IF(P50=0,P104,P50+P104))</f>
        <v>0</v>
      </c>
      <c r="Q105" s="1254"/>
      <c r="R105" s="1254"/>
      <c r="S105" s="1254"/>
      <c r="T105" s="1255"/>
      <c r="U105" s="1211"/>
      <c r="V105" s="1212"/>
      <c r="W105" s="1213"/>
      <c r="X105" s="1211"/>
      <c r="Y105" s="1212"/>
      <c r="Z105" s="1213"/>
      <c r="AA105" s="368" t="s">
        <v>364</v>
      </c>
      <c r="AB105" s="1254">
        <f>IF(AB104=0,AB50,IF(AB50=0,AB104,AB50+AB104))</f>
        <v>0</v>
      </c>
      <c r="AC105" s="1254"/>
      <c r="AD105" s="1254"/>
      <c r="AE105" s="1254"/>
      <c r="AF105" s="1255"/>
      <c r="AG105" s="1211"/>
      <c r="AH105" s="1212"/>
      <c r="AI105" s="1213"/>
      <c r="AJ105" s="1238"/>
      <c r="AK105" s="1239"/>
      <c r="AL105" s="1240"/>
      <c r="AM105" s="1241"/>
      <c r="AN105" s="1242"/>
      <c r="AO105" s="1243"/>
      <c r="AP105" s="1211"/>
      <c r="AQ105" s="1212"/>
      <c r="AR105" s="1212"/>
      <c r="AS105" s="1212"/>
      <c r="AT105" s="1213"/>
      <c r="AU105" s="349"/>
      <c r="AV105" s="325"/>
      <c r="AW105" s="325"/>
      <c r="AX105" s="325"/>
      <c r="AY105" s="325"/>
      <c r="AZ105" s="327" t="s">
        <v>356</v>
      </c>
      <c r="BA105" s="356"/>
      <c r="BB105" s="328"/>
      <c r="BC105" s="340"/>
    </row>
    <row r="106" spans="2:55" ht="14.25" customHeight="1">
      <c r="B106" s="1263"/>
      <c r="C106" s="1264"/>
      <c r="D106" s="1264"/>
      <c r="E106" s="1264"/>
      <c r="F106" s="1264"/>
      <c r="G106" s="1265"/>
      <c r="H106" s="1272"/>
      <c r="I106" s="1273"/>
      <c r="J106" s="1273"/>
      <c r="K106" s="1274"/>
      <c r="L106" s="369" t="s">
        <v>365</v>
      </c>
      <c r="M106" s="325"/>
      <c r="N106" s="353" t="s">
        <v>366</v>
      </c>
      <c r="O106" s="370" t="s">
        <v>367</v>
      </c>
      <c r="P106" s="328"/>
      <c r="Q106" s="328"/>
      <c r="R106" s="328"/>
      <c r="S106" s="328"/>
      <c r="T106" s="353" t="s">
        <v>366</v>
      </c>
      <c r="U106" s="1211"/>
      <c r="V106" s="1212"/>
      <c r="W106" s="1213"/>
      <c r="X106" s="1211"/>
      <c r="Y106" s="1212"/>
      <c r="Z106" s="1213"/>
      <c r="AA106" s="329" t="s">
        <v>368</v>
      </c>
      <c r="AB106" s="328"/>
      <c r="AC106" s="328"/>
      <c r="AD106" s="328"/>
      <c r="AE106" s="328"/>
      <c r="AF106" s="353" t="s">
        <v>366</v>
      </c>
      <c r="AG106" s="1211"/>
      <c r="AH106" s="1212"/>
      <c r="AI106" s="1213"/>
      <c r="AJ106" s="1238"/>
      <c r="AK106" s="1239"/>
      <c r="AL106" s="1240"/>
      <c r="AM106" s="349"/>
      <c r="AN106" s="325"/>
      <c r="AO106" s="371" t="s">
        <v>351</v>
      </c>
      <c r="AP106" s="1211"/>
      <c r="AQ106" s="1212"/>
      <c r="AR106" s="1212"/>
      <c r="AS106" s="1212"/>
      <c r="AT106" s="1213"/>
      <c r="AU106" s="365" t="s">
        <v>362</v>
      </c>
      <c r="AV106" s="1217">
        <f>IF(SUM(AV69,AV72,AV75,AV78,AV81,AV84,AV87,AV90,AV93,AV96,AV99,AV102)=0,0,SUM(AV69,AV72,AV75,AV78,AV81,AV84,AV87,AV90,AV93,AV96,AV99,AV102))</f>
        <v>0</v>
      </c>
      <c r="AW106" s="1217"/>
      <c r="AX106" s="1217"/>
      <c r="AY106" s="1217"/>
      <c r="AZ106" s="1218"/>
      <c r="BA106" s="356"/>
      <c r="BB106" s="328"/>
      <c r="BC106" s="340"/>
    </row>
    <row r="107" spans="2:55" ht="14.45" customHeight="1">
      <c r="B107" s="1263"/>
      <c r="C107" s="1264"/>
      <c r="D107" s="1264"/>
      <c r="E107" s="1264"/>
      <c r="F107" s="1264"/>
      <c r="G107" s="1265"/>
      <c r="H107" s="1272"/>
      <c r="I107" s="1273"/>
      <c r="J107" s="1273"/>
      <c r="K107" s="1274"/>
      <c r="L107" s="365" t="s">
        <v>362</v>
      </c>
      <c r="M107" s="1219">
        <f>IF(M104=0,0,M104*320)</f>
        <v>0</v>
      </c>
      <c r="N107" s="1220"/>
      <c r="O107" s="366" t="s">
        <v>362</v>
      </c>
      <c r="P107" s="1221">
        <f>IF(P104=0,0,P104*320)</f>
        <v>0</v>
      </c>
      <c r="Q107" s="1221"/>
      <c r="R107" s="1221"/>
      <c r="S107" s="1221"/>
      <c r="T107" s="1222"/>
      <c r="U107" s="1211"/>
      <c r="V107" s="1212"/>
      <c r="W107" s="1213"/>
      <c r="X107" s="1211"/>
      <c r="Y107" s="1212"/>
      <c r="Z107" s="1213"/>
      <c r="AA107" s="366" t="s">
        <v>362</v>
      </c>
      <c r="AB107" s="1221">
        <f>IF(AB104=0,0,AB104*320)</f>
        <v>0</v>
      </c>
      <c r="AC107" s="1221"/>
      <c r="AD107" s="1221"/>
      <c r="AE107" s="1221"/>
      <c r="AF107" s="1222"/>
      <c r="AG107" s="1211"/>
      <c r="AH107" s="1212"/>
      <c r="AI107" s="1213"/>
      <c r="AJ107" s="1238"/>
      <c r="AK107" s="1239"/>
      <c r="AL107" s="1240"/>
      <c r="AM107" s="1223"/>
      <c r="AN107" s="1224"/>
      <c r="AO107" s="1225"/>
      <c r="AP107" s="1211"/>
      <c r="AQ107" s="1212"/>
      <c r="AR107" s="1212"/>
      <c r="AS107" s="1212"/>
      <c r="AT107" s="1213"/>
      <c r="AU107" s="372"/>
      <c r="AV107" s="373"/>
      <c r="AW107" s="373"/>
      <c r="AX107" s="373"/>
      <c r="AY107" s="373"/>
      <c r="AZ107" s="374"/>
      <c r="BA107" s="356"/>
      <c r="BB107" s="328"/>
      <c r="BC107" s="340"/>
    </row>
    <row r="108" spans="2:55" ht="14.45" customHeight="1" thickBot="1">
      <c r="B108" s="1266"/>
      <c r="C108" s="1267"/>
      <c r="D108" s="1267"/>
      <c r="E108" s="1267"/>
      <c r="F108" s="1267"/>
      <c r="G108" s="1268"/>
      <c r="H108" s="1275"/>
      <c r="I108" s="1276"/>
      <c r="J108" s="1276"/>
      <c r="K108" s="1277"/>
      <c r="L108" s="375" t="s">
        <v>364</v>
      </c>
      <c r="M108" s="1229">
        <f>IF(M105=0,0,M105*320)</f>
        <v>0</v>
      </c>
      <c r="N108" s="1230"/>
      <c r="O108" s="376" t="s">
        <v>364</v>
      </c>
      <c r="P108" s="1231">
        <f>IF(P105=0,0,P105*320)</f>
        <v>0</v>
      </c>
      <c r="Q108" s="1231"/>
      <c r="R108" s="1231"/>
      <c r="S108" s="1231"/>
      <c r="T108" s="1232"/>
      <c r="U108" s="1214"/>
      <c r="V108" s="1215"/>
      <c r="W108" s="1216"/>
      <c r="X108" s="1214"/>
      <c r="Y108" s="1215"/>
      <c r="Z108" s="1216"/>
      <c r="AA108" s="376" t="s">
        <v>364</v>
      </c>
      <c r="AB108" s="1231">
        <f>IF(AB105=0,0,AB105*320)</f>
        <v>0</v>
      </c>
      <c r="AC108" s="1231"/>
      <c r="AD108" s="1231"/>
      <c r="AE108" s="1231"/>
      <c r="AF108" s="1232"/>
      <c r="AG108" s="1214"/>
      <c r="AH108" s="1215"/>
      <c r="AI108" s="1216"/>
      <c r="AJ108" s="1281"/>
      <c r="AK108" s="1282"/>
      <c r="AL108" s="1283"/>
      <c r="AM108" s="1226"/>
      <c r="AN108" s="1227"/>
      <c r="AO108" s="1228"/>
      <c r="AP108" s="1214"/>
      <c r="AQ108" s="1215"/>
      <c r="AR108" s="1215"/>
      <c r="AS108" s="1215"/>
      <c r="AT108" s="1216"/>
      <c r="AU108" s="377" t="s">
        <v>369</v>
      </c>
      <c r="AV108" s="1233">
        <f>IF(AV106=0,AV53,AV53+AV106)</f>
        <v>0</v>
      </c>
      <c r="AW108" s="1233"/>
      <c r="AX108" s="1233"/>
      <c r="AY108" s="1233"/>
      <c r="AZ108" s="1234"/>
      <c r="BA108" s="378"/>
      <c r="BB108" s="342"/>
      <c r="BC108" s="379"/>
    </row>
    <row r="109" spans="2:55" ht="14.25">
      <c r="B109" s="380"/>
      <c r="C109" s="380"/>
      <c r="D109" s="380"/>
      <c r="E109" s="380"/>
      <c r="F109" s="380"/>
      <c r="G109" s="380"/>
      <c r="H109" s="381"/>
      <c r="I109" s="381"/>
      <c r="J109" s="381"/>
      <c r="K109" s="382"/>
      <c r="L109" s="382"/>
      <c r="M109" s="382"/>
      <c r="N109" s="382"/>
      <c r="O109" s="382"/>
      <c r="P109" s="381"/>
      <c r="Q109" s="381"/>
      <c r="R109" s="381"/>
      <c r="S109" s="381"/>
      <c r="AA109" s="381"/>
      <c r="AB109" s="381"/>
      <c r="AC109" s="381"/>
      <c r="AD109" s="381"/>
      <c r="AE109" s="381"/>
      <c r="AJ109" s="383"/>
      <c r="AK109" s="383"/>
      <c r="AL109" s="383"/>
      <c r="AM109" s="384"/>
      <c r="AN109" s="384"/>
      <c r="AO109" s="384"/>
      <c r="AU109" s="385"/>
      <c r="AV109" s="385"/>
      <c r="AW109" s="385"/>
      <c r="AX109" s="385"/>
      <c r="AY109" s="385"/>
      <c r="AZ109" s="385"/>
    </row>
    <row r="110" spans="2:55">
      <c r="F110" s="1209" t="s">
        <v>370</v>
      </c>
      <c r="G110" s="1210"/>
      <c r="H110" s="388"/>
      <c r="I110" s="389"/>
      <c r="J110" s="390"/>
      <c r="K110" s="255" t="s">
        <v>371</v>
      </c>
    </row>
    <row r="111" spans="2:55">
      <c r="F111" s="1209" t="s">
        <v>372</v>
      </c>
      <c r="G111" s="1209"/>
      <c r="H111" s="391" t="s">
        <v>373</v>
      </c>
      <c r="K111" s="254"/>
    </row>
    <row r="112" spans="2:55">
      <c r="B112" s="255" t="s">
        <v>310</v>
      </c>
    </row>
    <row r="113" spans="2:55" ht="22.5" customHeight="1">
      <c r="B113" s="1314" t="s">
        <v>311</v>
      </c>
      <c r="C113" s="1314"/>
      <c r="D113" s="1314"/>
      <c r="E113" s="1314"/>
      <c r="F113" s="1314"/>
      <c r="G113" s="1314"/>
      <c r="H113" s="1314"/>
      <c r="I113" s="1314"/>
      <c r="J113" s="1314"/>
      <c r="K113" s="1314"/>
      <c r="L113" s="1314"/>
      <c r="M113" s="1314"/>
      <c r="N113" s="1314"/>
      <c r="O113" s="1314"/>
      <c r="P113" s="1314"/>
      <c r="Q113" s="1314"/>
      <c r="R113" s="1314"/>
      <c r="S113" s="1314"/>
      <c r="T113" s="1314"/>
      <c r="U113" s="1314"/>
      <c r="V113" s="1314"/>
      <c r="W113" s="1314"/>
      <c r="X113" s="1314"/>
      <c r="Y113" s="1314"/>
      <c r="Z113" s="1314"/>
      <c r="AA113" s="1314"/>
      <c r="AB113" s="1314"/>
      <c r="AC113" s="1314"/>
      <c r="AD113" s="1314"/>
      <c r="AE113" s="1314"/>
      <c r="AF113" s="1314"/>
      <c r="AG113" s="1314"/>
      <c r="AH113" s="1314"/>
      <c r="AI113" s="1314"/>
      <c r="AJ113" s="1314"/>
      <c r="AK113" s="1314"/>
      <c r="AL113" s="1314"/>
      <c r="AM113" s="1314"/>
      <c r="AN113" s="1314"/>
      <c r="AO113" s="1314"/>
      <c r="AP113" s="1314"/>
      <c r="AQ113" s="1314"/>
      <c r="AR113" s="1314"/>
      <c r="AS113" s="1314"/>
      <c r="AT113" s="1314"/>
      <c r="AU113" s="1314"/>
      <c r="AV113" s="1314"/>
      <c r="AW113" s="1314"/>
      <c r="AX113" s="1314"/>
      <c r="AY113" s="1314"/>
      <c r="AZ113" s="1314"/>
      <c r="BA113" s="1314"/>
      <c r="BB113" s="1314"/>
      <c r="BC113" s="1314"/>
    </row>
    <row r="114" spans="2:55" ht="14.25" thickBot="1"/>
    <row r="115" spans="2:55" ht="18" customHeight="1">
      <c r="B115" s="1295" t="s">
        <v>312</v>
      </c>
      <c r="C115" s="1296"/>
      <c r="D115" s="1296"/>
      <c r="E115" s="1296"/>
      <c r="F115" s="1296"/>
      <c r="G115" s="1315" t="str">
        <f>IF($G$5="","",$G$5)</f>
        <v/>
      </c>
      <c r="H115" s="1315"/>
      <c r="I115" s="1315"/>
      <c r="J115" s="1315"/>
      <c r="K115" s="1315"/>
      <c r="L115" s="1315"/>
      <c r="M115" s="1315"/>
      <c r="N115" s="1315"/>
      <c r="O115" s="1315"/>
      <c r="P115" s="1315"/>
      <c r="Q115" s="1315"/>
      <c r="R115" s="1315"/>
      <c r="S115" s="1315"/>
      <c r="T115" s="1315"/>
      <c r="U115" s="1315"/>
      <c r="V115" s="1315"/>
      <c r="W115" s="1316"/>
      <c r="X115" s="320" t="s">
        <v>313</v>
      </c>
      <c r="Y115" s="321"/>
      <c r="Z115" s="321"/>
      <c r="AA115" s="1319" t="str">
        <f>IF($AA$5="","",$AA$5)</f>
        <v/>
      </c>
      <c r="AB115" s="1319" t="str">
        <f>IF(AB60="","",AB60)</f>
        <v/>
      </c>
      <c r="AC115" s="322" t="s">
        <v>374</v>
      </c>
      <c r="AD115" s="323" t="str">
        <f>IF($AD$5="","",$AD$5)</f>
        <v/>
      </c>
      <c r="AE115" s="322" t="s">
        <v>375</v>
      </c>
      <c r="AF115" s="323" t="str">
        <f>IF($AF$5="","",$AF$5)</f>
        <v/>
      </c>
      <c r="AG115" s="322" t="s">
        <v>316</v>
      </c>
      <c r="AH115" s="349"/>
      <c r="AI115" s="325"/>
      <c r="AJ115" s="326" t="s">
        <v>317</v>
      </c>
      <c r="AK115" s="1320" t="s">
        <v>318</v>
      </c>
      <c r="AL115" s="1320"/>
      <c r="AM115" s="1320"/>
      <c r="AN115" s="1320"/>
      <c r="AO115" s="1320"/>
      <c r="AP115" s="1320"/>
      <c r="AQ115" s="1320"/>
      <c r="AR115" s="1320"/>
      <c r="AS115" s="1320"/>
      <c r="AT115" s="1320"/>
      <c r="AU115" s="1320"/>
      <c r="AV115" s="1320"/>
      <c r="AW115" s="1320"/>
      <c r="AX115" s="1320"/>
      <c r="AY115" s="1320"/>
      <c r="AZ115" s="1320"/>
      <c r="BA115" s="1320"/>
      <c r="BB115" s="1320"/>
      <c r="BC115" s="327"/>
    </row>
    <row r="116" spans="2:55" ht="18" customHeight="1" thickBot="1">
      <c r="B116" s="1211"/>
      <c r="C116" s="1212"/>
      <c r="D116" s="1212"/>
      <c r="E116" s="1212"/>
      <c r="F116" s="1212"/>
      <c r="G116" s="1317"/>
      <c r="H116" s="1317"/>
      <c r="I116" s="1317"/>
      <c r="J116" s="1317"/>
      <c r="K116" s="1317"/>
      <c r="L116" s="1317"/>
      <c r="M116" s="1317"/>
      <c r="N116" s="1317"/>
      <c r="O116" s="1317"/>
      <c r="P116" s="1317"/>
      <c r="Q116" s="1317"/>
      <c r="R116" s="1317"/>
      <c r="S116" s="1317"/>
      <c r="T116" s="1317"/>
      <c r="U116" s="1317"/>
      <c r="V116" s="1317"/>
      <c r="W116" s="1318"/>
      <c r="X116" s="1263" t="s">
        <v>319</v>
      </c>
      <c r="Y116" s="1264"/>
      <c r="Z116" s="328"/>
      <c r="AA116" s="329"/>
      <c r="AB116" s="328"/>
      <c r="AC116" s="329"/>
      <c r="AD116" s="328"/>
      <c r="AE116" s="329"/>
      <c r="AF116" s="328"/>
      <c r="AG116" s="329"/>
      <c r="AH116" s="356"/>
      <c r="AI116" s="328"/>
      <c r="AK116" s="255" t="s">
        <v>320</v>
      </c>
      <c r="BC116" s="331"/>
    </row>
    <row r="117" spans="2:55" ht="18" customHeight="1">
      <c r="B117" s="320" t="s">
        <v>321</v>
      </c>
      <c r="C117" s="321"/>
      <c r="D117" s="321"/>
      <c r="E117" s="321"/>
      <c r="F117" s="321"/>
      <c r="G117" s="321"/>
      <c r="H117" s="321"/>
      <c r="I117" s="332"/>
      <c r="J117" s="321"/>
      <c r="K117" s="332"/>
      <c r="L117" s="333" t="str">
        <f>IF($L$7="","",$L$7)</f>
        <v/>
      </c>
      <c r="M117" s="321" t="s">
        <v>374</v>
      </c>
      <c r="N117" s="333" t="str">
        <f>IF($N$7="","",$N$7)</f>
        <v/>
      </c>
      <c r="O117" s="321" t="s">
        <v>375</v>
      </c>
      <c r="P117" s="333" t="str">
        <f>IF($P$7="","",$P$7)</f>
        <v/>
      </c>
      <c r="Q117" s="321" t="s">
        <v>376</v>
      </c>
      <c r="R117" s="332"/>
      <c r="S117" s="321"/>
      <c r="T117" s="332"/>
      <c r="U117" s="321"/>
      <c r="V117" s="321"/>
      <c r="W117" s="321"/>
      <c r="X117" s="1263"/>
      <c r="Y117" s="1264"/>
      <c r="Z117" s="328"/>
      <c r="AA117" s="1321" t="str">
        <f>IF($AA$7="","",AA62)</f>
        <v/>
      </c>
      <c r="AB117" s="1321" t="str">
        <f>IF(AB62="","",AB62)</f>
        <v/>
      </c>
      <c r="AC117" s="329" t="s">
        <v>374</v>
      </c>
      <c r="AD117" s="334" t="str">
        <f>IF($AD$7="","",AD62)</f>
        <v/>
      </c>
      <c r="AE117" s="329" t="s">
        <v>375</v>
      </c>
      <c r="AF117" s="334" t="str">
        <f>IF($AF$7="","",$AF$7)</f>
        <v/>
      </c>
      <c r="AG117" s="329" t="s">
        <v>316</v>
      </c>
      <c r="AH117" s="356"/>
      <c r="AI117" s="328"/>
      <c r="BC117" s="331"/>
    </row>
    <row r="118" spans="2:55" ht="18" customHeight="1">
      <c r="B118" s="335" t="s">
        <v>322</v>
      </c>
      <c r="C118" s="328"/>
      <c r="D118" s="328"/>
      <c r="E118" s="328"/>
      <c r="F118" s="328"/>
      <c r="G118" s="328"/>
      <c r="H118" s="336"/>
      <c r="I118" s="336"/>
      <c r="J118" s="337" t="str">
        <f>IF($J$8="","",$J$8)</f>
        <v/>
      </c>
      <c r="K118" s="338" t="s">
        <v>377</v>
      </c>
      <c r="L118" s="1322" t="str">
        <f>IF($L$8="","",$L$8)</f>
        <v/>
      </c>
      <c r="M118" s="1322"/>
      <c r="N118" s="1322"/>
      <c r="O118" s="1322"/>
      <c r="P118" s="1322"/>
      <c r="Q118" s="339"/>
      <c r="R118" s="339"/>
      <c r="S118" s="339"/>
      <c r="T118" s="339"/>
      <c r="U118" s="336"/>
      <c r="V118" s="336"/>
      <c r="W118" s="336"/>
      <c r="X118" s="1263"/>
      <c r="Y118" s="1264"/>
      <c r="Z118" s="328"/>
      <c r="AA118" s="329"/>
      <c r="AB118" s="328"/>
      <c r="AC118" s="328"/>
      <c r="AD118" s="328" t="s">
        <v>378</v>
      </c>
      <c r="AE118" s="328"/>
      <c r="AF118" s="328"/>
      <c r="AG118" s="328"/>
      <c r="AH118" s="356"/>
      <c r="AI118" s="328"/>
      <c r="AJ118" s="255" t="s">
        <v>317</v>
      </c>
      <c r="AK118" s="1305" t="s">
        <v>325</v>
      </c>
      <c r="AL118" s="1305"/>
      <c r="AM118" s="1305"/>
      <c r="AN118" s="1305"/>
      <c r="AO118" s="1305"/>
      <c r="AP118" s="1305"/>
      <c r="AQ118" s="1305"/>
      <c r="AR118" s="1305"/>
      <c r="AS118" s="1305"/>
      <c r="AT118" s="1305"/>
      <c r="AU118" s="1305"/>
      <c r="AV118" s="1305"/>
      <c r="AW118" s="1305"/>
      <c r="AX118" s="1305"/>
      <c r="AY118" s="1305"/>
      <c r="AZ118" s="1305"/>
      <c r="BA118" s="1305"/>
      <c r="BB118" s="1305"/>
      <c r="BC118" s="331"/>
    </row>
    <row r="119" spans="2:55" ht="18" customHeight="1" thickBot="1">
      <c r="B119" s="341" t="s">
        <v>326</v>
      </c>
      <c r="C119" s="342"/>
      <c r="D119" s="342"/>
      <c r="E119" s="342"/>
      <c r="F119" s="342"/>
      <c r="G119" s="342"/>
      <c r="H119" s="342"/>
      <c r="I119" s="342"/>
      <c r="J119" s="342"/>
      <c r="K119" s="342"/>
      <c r="L119" s="1306" t="str">
        <f>IF($L$9="","",$L$9)</f>
        <v/>
      </c>
      <c r="M119" s="1306"/>
      <c r="N119" s="1306"/>
      <c r="O119" s="1306"/>
      <c r="P119" s="1306"/>
      <c r="Q119" s="1306"/>
      <c r="R119" s="1306"/>
      <c r="S119" s="1306"/>
      <c r="T119" s="1306"/>
      <c r="U119" s="1306"/>
      <c r="V119" s="1306"/>
      <c r="W119" s="1307"/>
      <c r="X119" s="1266"/>
      <c r="Y119" s="1267"/>
      <c r="Z119" s="342"/>
      <c r="AA119" s="1308" t="str">
        <f>IF($AA$9="","",$AA$9)</f>
        <v/>
      </c>
      <c r="AB119" s="1308" t="str">
        <f>IF(AB64="","",AB64)</f>
        <v/>
      </c>
      <c r="AC119" s="343" t="s">
        <v>374</v>
      </c>
      <c r="AD119" s="344" t="str">
        <f>IF($AD$9="","",$AD$9)</f>
        <v/>
      </c>
      <c r="AE119" s="343" t="s">
        <v>375</v>
      </c>
      <c r="AF119" s="344" t="str">
        <f>IF($AF$9="","",$AF$9)</f>
        <v/>
      </c>
      <c r="AG119" s="343" t="s">
        <v>316</v>
      </c>
      <c r="AH119" s="357"/>
      <c r="AI119" s="346"/>
      <c r="AJ119" s="347"/>
      <c r="AK119" s="347" t="s">
        <v>327</v>
      </c>
      <c r="AL119" s="347"/>
      <c r="AM119" s="347"/>
      <c r="AN119" s="347"/>
      <c r="AO119" s="347"/>
      <c r="AP119" s="347"/>
      <c r="AQ119" s="347"/>
      <c r="AR119" s="347"/>
      <c r="AS119" s="347"/>
      <c r="AT119" s="347"/>
      <c r="AU119" s="347"/>
      <c r="AV119" s="347"/>
      <c r="AW119" s="347"/>
      <c r="AX119" s="347"/>
      <c r="AY119" s="347"/>
      <c r="AZ119" s="347"/>
      <c r="BA119" s="347"/>
      <c r="BC119" s="348"/>
    </row>
    <row r="120" spans="2:55" ht="18" customHeight="1">
      <c r="B120" s="1309" t="s">
        <v>328</v>
      </c>
      <c r="C120" s="1310"/>
      <c r="D120" s="1310"/>
      <c r="E120" s="1310"/>
      <c r="F120" s="1310"/>
      <c r="G120" s="1311"/>
      <c r="H120" s="1299" t="s">
        <v>329</v>
      </c>
      <c r="I120" s="1300"/>
      <c r="J120" s="1300"/>
      <c r="K120" s="1300"/>
      <c r="L120" s="1300"/>
      <c r="M120" s="1300"/>
      <c r="N120" s="1300"/>
      <c r="O120" s="1300"/>
      <c r="P120" s="1300"/>
      <c r="Q120" s="1300"/>
      <c r="R120" s="1300"/>
      <c r="S120" s="1300"/>
      <c r="T120" s="1300"/>
      <c r="U120" s="1300"/>
      <c r="V120" s="1300"/>
      <c r="W120" s="1301"/>
      <c r="X120" s="1299" t="s">
        <v>330</v>
      </c>
      <c r="Y120" s="1300"/>
      <c r="Z120" s="1300"/>
      <c r="AA120" s="1300"/>
      <c r="AB120" s="1300"/>
      <c r="AC120" s="1300"/>
      <c r="AD120" s="1300"/>
      <c r="AE120" s="1300"/>
      <c r="AF120" s="1300"/>
      <c r="AG120" s="1300"/>
      <c r="AH120" s="1300"/>
      <c r="AI120" s="1301"/>
      <c r="AJ120" s="1309" t="s">
        <v>331</v>
      </c>
      <c r="AK120" s="1310"/>
      <c r="AL120" s="1311"/>
      <c r="AM120" s="1299" t="s">
        <v>332</v>
      </c>
      <c r="AN120" s="1300"/>
      <c r="AO120" s="1300"/>
      <c r="AP120" s="1300"/>
      <c r="AQ120" s="1300"/>
      <c r="AR120" s="1300"/>
      <c r="AS120" s="1300"/>
      <c r="AT120" s="1301"/>
      <c r="AU120" s="1309" t="s">
        <v>333</v>
      </c>
      <c r="AV120" s="1310"/>
      <c r="AW120" s="1310"/>
      <c r="AX120" s="1310"/>
      <c r="AY120" s="1310"/>
      <c r="AZ120" s="1311"/>
      <c r="BA120" s="1312" t="s">
        <v>334</v>
      </c>
      <c r="BB120" s="1298"/>
      <c r="BC120" s="1313"/>
    </row>
    <row r="121" spans="2:55" ht="18" customHeight="1">
      <c r="B121" s="1299" t="s">
        <v>335</v>
      </c>
      <c r="C121" s="1300"/>
      <c r="D121" s="1300"/>
      <c r="E121" s="1300"/>
      <c r="F121" s="1300"/>
      <c r="G121" s="1301"/>
      <c r="H121" s="1302" t="s">
        <v>336</v>
      </c>
      <c r="I121" s="1303"/>
      <c r="J121" s="1303"/>
      <c r="K121" s="1303"/>
      <c r="L121" s="1303"/>
      <c r="M121" s="1303"/>
      <c r="N121" s="1304"/>
      <c r="O121" s="1302" t="s">
        <v>337</v>
      </c>
      <c r="P121" s="1303"/>
      <c r="Q121" s="1303"/>
      <c r="R121" s="1303"/>
      <c r="S121" s="1303"/>
      <c r="T121" s="1304"/>
      <c r="U121" s="1302" t="s">
        <v>338</v>
      </c>
      <c r="V121" s="1303"/>
      <c r="W121" s="1304"/>
      <c r="X121" s="1302" t="s">
        <v>339</v>
      </c>
      <c r="Y121" s="1303"/>
      <c r="Z121" s="1304"/>
      <c r="AA121" s="1302" t="s">
        <v>340</v>
      </c>
      <c r="AB121" s="1303"/>
      <c r="AC121" s="1303"/>
      <c r="AD121" s="1303"/>
      <c r="AE121" s="1303"/>
      <c r="AF121" s="1304"/>
      <c r="AG121" s="1302" t="s">
        <v>341</v>
      </c>
      <c r="AH121" s="1303"/>
      <c r="AI121" s="1304"/>
      <c r="AJ121" s="1299" t="s">
        <v>342</v>
      </c>
      <c r="AK121" s="1300"/>
      <c r="AL121" s="1301"/>
      <c r="AM121" s="1302" t="s">
        <v>343</v>
      </c>
      <c r="AN121" s="1303"/>
      <c r="AO121" s="1304"/>
      <c r="AP121" s="1302" t="s">
        <v>344</v>
      </c>
      <c r="AQ121" s="1303"/>
      <c r="AR121" s="1303"/>
      <c r="AS121" s="1303"/>
      <c r="AT121" s="1304"/>
      <c r="AU121" s="1299" t="s">
        <v>345</v>
      </c>
      <c r="AV121" s="1300"/>
      <c r="AW121" s="1300"/>
      <c r="AX121" s="1300"/>
      <c r="AY121" s="1300"/>
      <c r="AZ121" s="1301"/>
      <c r="BA121" s="1309"/>
      <c r="BB121" s="1310"/>
      <c r="BC121" s="1311"/>
    </row>
    <row r="122" spans="2:55" ht="14.1" customHeight="1">
      <c r="B122" s="349" t="s">
        <v>346</v>
      </c>
      <c r="C122" s="325"/>
      <c r="D122" s="325"/>
      <c r="E122" s="325"/>
      <c r="F122" s="325"/>
      <c r="G122" s="325"/>
      <c r="H122" s="350" t="s">
        <v>347</v>
      </c>
      <c r="I122" s="351"/>
      <c r="J122" s="351"/>
      <c r="K122" s="352"/>
      <c r="L122" s="349"/>
      <c r="M122" s="325"/>
      <c r="N122" s="353" t="s">
        <v>348</v>
      </c>
      <c r="O122" s="350" t="s">
        <v>349</v>
      </c>
      <c r="P122" s="354"/>
      <c r="Q122" s="1293"/>
      <c r="R122" s="1293"/>
      <c r="S122" s="1293"/>
      <c r="T122" s="1294"/>
      <c r="U122" s="1297" t="str">
        <f>IF(U101="","",U101)</f>
        <v/>
      </c>
      <c r="V122" s="1298"/>
      <c r="W122" s="353" t="s">
        <v>348</v>
      </c>
      <c r="X122" s="349"/>
      <c r="Y122" s="325"/>
      <c r="Z122" s="353" t="s">
        <v>348</v>
      </c>
      <c r="AA122" s="350" t="s">
        <v>350</v>
      </c>
      <c r="AB122" s="354"/>
      <c r="AC122" s="1293"/>
      <c r="AD122" s="1293"/>
      <c r="AE122" s="1293"/>
      <c r="AF122" s="1294"/>
      <c r="AG122" s="1297" t="str">
        <f>IF(AG101="","",AG101)</f>
        <v/>
      </c>
      <c r="AH122" s="1298"/>
      <c r="AI122" s="353" t="s">
        <v>348</v>
      </c>
      <c r="AJ122" s="349"/>
      <c r="AK122" s="325"/>
      <c r="AL122" s="353" t="s">
        <v>348</v>
      </c>
      <c r="AM122" s="349"/>
      <c r="AN122" s="325"/>
      <c r="AO122" s="353" t="s">
        <v>351</v>
      </c>
      <c r="AP122" s="349"/>
      <c r="AQ122" s="325"/>
      <c r="AR122" s="325"/>
      <c r="AS122" s="325"/>
      <c r="AT122" s="327"/>
      <c r="AU122" s="349"/>
      <c r="AV122" s="325"/>
      <c r="AW122" s="325"/>
      <c r="AX122" s="325"/>
      <c r="AY122" s="325"/>
      <c r="AZ122" s="327"/>
      <c r="BA122" s="349"/>
      <c r="BB122" s="325"/>
      <c r="BC122" s="327"/>
    </row>
    <row r="123" spans="2:55" ht="14.1" customHeight="1">
      <c r="B123" s="355"/>
      <c r="C123" s="328" t="s">
        <v>314</v>
      </c>
      <c r="D123" s="334"/>
      <c r="E123" s="328" t="s">
        <v>315</v>
      </c>
      <c r="F123" s="334"/>
      <c r="G123" s="328" t="s">
        <v>316</v>
      </c>
      <c r="H123" s="1223"/>
      <c r="I123" s="1224"/>
      <c r="J123" s="1224"/>
      <c r="K123" s="1225"/>
      <c r="L123" s="1223"/>
      <c r="M123" s="1224"/>
      <c r="N123" s="1225"/>
      <c r="O123" s="1284"/>
      <c r="P123" s="1285"/>
      <c r="Q123" s="1285"/>
      <c r="R123" s="1285"/>
      <c r="S123" s="328"/>
      <c r="T123" s="331"/>
      <c r="U123" s="1256" t="str">
        <f>IF(F123="","",U122+L123+O123)</f>
        <v/>
      </c>
      <c r="V123" s="1257"/>
      <c r="W123" s="1258"/>
      <c r="X123" s="1223"/>
      <c r="Y123" s="1224"/>
      <c r="Z123" s="1225"/>
      <c r="AA123" s="1284"/>
      <c r="AB123" s="1285"/>
      <c r="AC123" s="1285"/>
      <c r="AD123" s="1285"/>
      <c r="AE123" s="328"/>
      <c r="AF123" s="331"/>
      <c r="AG123" s="1256" t="str">
        <f>IF(F123="","",AG122+X123+AA123)</f>
        <v/>
      </c>
      <c r="AH123" s="1257"/>
      <c r="AI123" s="1258"/>
      <c r="AJ123" s="1256" t="str">
        <f>IF(F123="","",U123-AG123)</f>
        <v/>
      </c>
      <c r="AK123" s="1257"/>
      <c r="AL123" s="1258"/>
      <c r="AM123" s="1223"/>
      <c r="AN123" s="1224"/>
      <c r="AO123" s="1225"/>
      <c r="AP123" s="355"/>
      <c r="AQ123" s="328" t="s">
        <v>352</v>
      </c>
      <c r="AR123" s="334"/>
      <c r="AS123" s="328" t="s">
        <v>353</v>
      </c>
      <c r="AT123" s="331"/>
      <c r="AU123" s="355"/>
      <c r="AV123" s="328" t="s">
        <v>314</v>
      </c>
      <c r="AW123" s="334"/>
      <c r="AX123" s="328" t="s">
        <v>315</v>
      </c>
      <c r="AY123" s="334"/>
      <c r="AZ123" s="331" t="s">
        <v>316</v>
      </c>
      <c r="BA123" s="356"/>
      <c r="BB123" s="328"/>
      <c r="BC123" s="331"/>
    </row>
    <row r="124" spans="2:55" ht="14.1" customHeight="1">
      <c r="B124" s="357"/>
      <c r="C124" s="346"/>
      <c r="D124" s="346"/>
      <c r="E124" s="346"/>
      <c r="F124" s="346"/>
      <c r="G124" s="346"/>
      <c r="H124" s="1289"/>
      <c r="I124" s="1290"/>
      <c r="J124" s="1290"/>
      <c r="K124" s="1291"/>
      <c r="L124" s="1289"/>
      <c r="M124" s="1290"/>
      <c r="N124" s="1291"/>
      <c r="O124" s="1289"/>
      <c r="P124" s="1290"/>
      <c r="Q124" s="1290"/>
      <c r="R124" s="1290"/>
      <c r="S124" s="346"/>
      <c r="T124" s="358" t="s">
        <v>348</v>
      </c>
      <c r="U124" s="1286"/>
      <c r="V124" s="1287"/>
      <c r="W124" s="1288"/>
      <c r="X124" s="1289"/>
      <c r="Y124" s="1290"/>
      <c r="Z124" s="1291"/>
      <c r="AA124" s="1289"/>
      <c r="AB124" s="1290"/>
      <c r="AC124" s="1290"/>
      <c r="AD124" s="1290"/>
      <c r="AE124" s="346"/>
      <c r="AF124" s="358" t="s">
        <v>348</v>
      </c>
      <c r="AG124" s="1286"/>
      <c r="AH124" s="1287"/>
      <c r="AI124" s="1288"/>
      <c r="AJ124" s="1286"/>
      <c r="AK124" s="1287"/>
      <c r="AL124" s="1288"/>
      <c r="AM124" s="1289"/>
      <c r="AN124" s="1290"/>
      <c r="AO124" s="1291"/>
      <c r="AP124" s="357"/>
      <c r="AQ124" s="346"/>
      <c r="AR124" s="346"/>
      <c r="AS124" s="346"/>
      <c r="AT124" s="348"/>
      <c r="AU124" s="359" t="s">
        <v>354</v>
      </c>
      <c r="AV124" s="1259"/>
      <c r="AW124" s="1259"/>
      <c r="AX124" s="1259"/>
      <c r="AY124" s="328" t="s">
        <v>355</v>
      </c>
      <c r="AZ124" s="331" t="s">
        <v>356</v>
      </c>
      <c r="BA124" s="357"/>
      <c r="BB124" s="346"/>
      <c r="BC124" s="348"/>
    </row>
    <row r="125" spans="2:55" ht="14.1" customHeight="1">
      <c r="B125" s="349"/>
      <c r="C125" s="325"/>
      <c r="D125" s="325"/>
      <c r="E125" s="325"/>
      <c r="F125" s="325"/>
      <c r="G125" s="325"/>
      <c r="H125" s="350" t="s">
        <v>347</v>
      </c>
      <c r="I125" s="351"/>
      <c r="J125" s="351"/>
      <c r="K125" s="352"/>
      <c r="L125" s="349"/>
      <c r="M125" s="325"/>
      <c r="N125" s="353" t="s">
        <v>348</v>
      </c>
      <c r="O125" s="350" t="s">
        <v>349</v>
      </c>
      <c r="P125" s="354"/>
      <c r="Q125" s="1293"/>
      <c r="R125" s="1293"/>
      <c r="S125" s="1293"/>
      <c r="T125" s="1294"/>
      <c r="U125" s="1295"/>
      <c r="V125" s="1296"/>
      <c r="W125" s="353" t="s">
        <v>348</v>
      </c>
      <c r="X125" s="349"/>
      <c r="Y125" s="325"/>
      <c r="Z125" s="353" t="s">
        <v>348</v>
      </c>
      <c r="AA125" s="350" t="s">
        <v>350</v>
      </c>
      <c r="AB125" s="354"/>
      <c r="AC125" s="1293"/>
      <c r="AD125" s="1293"/>
      <c r="AE125" s="1293"/>
      <c r="AF125" s="1294"/>
      <c r="AG125" s="349"/>
      <c r="AH125" s="325"/>
      <c r="AI125" s="353" t="s">
        <v>348</v>
      </c>
      <c r="AJ125" s="349"/>
      <c r="AK125" s="325"/>
      <c r="AL125" s="353" t="s">
        <v>348</v>
      </c>
      <c r="AM125" s="349"/>
      <c r="AN125" s="325"/>
      <c r="AO125" s="353" t="s">
        <v>351</v>
      </c>
      <c r="AP125" s="349"/>
      <c r="AQ125" s="325"/>
      <c r="AR125" s="325"/>
      <c r="AS125" s="325"/>
      <c r="AT125" s="327"/>
      <c r="AU125" s="349"/>
      <c r="AV125" s="325"/>
      <c r="AW125" s="325"/>
      <c r="AX125" s="325"/>
      <c r="AY125" s="325"/>
      <c r="AZ125" s="327"/>
      <c r="BA125" s="349"/>
      <c r="BB125" s="325"/>
      <c r="BC125" s="327"/>
    </row>
    <row r="126" spans="2:55" ht="14.1" customHeight="1">
      <c r="B126" s="355"/>
      <c r="C126" s="328" t="s">
        <v>314</v>
      </c>
      <c r="D126" s="334"/>
      <c r="E126" s="328" t="s">
        <v>315</v>
      </c>
      <c r="F126" s="334"/>
      <c r="G126" s="328" t="s">
        <v>316</v>
      </c>
      <c r="H126" s="1223"/>
      <c r="I126" s="1224"/>
      <c r="J126" s="1224"/>
      <c r="K126" s="1225"/>
      <c r="L126" s="1223"/>
      <c r="M126" s="1224"/>
      <c r="N126" s="1225"/>
      <c r="O126" s="1284"/>
      <c r="P126" s="1285"/>
      <c r="Q126" s="1285"/>
      <c r="R126" s="1285"/>
      <c r="S126" s="328"/>
      <c r="T126" s="331"/>
      <c r="U126" s="1256" t="str">
        <f>IF(F126="","",U123+L126+O126)</f>
        <v/>
      </c>
      <c r="V126" s="1257"/>
      <c r="W126" s="1258"/>
      <c r="X126" s="1223"/>
      <c r="Y126" s="1224"/>
      <c r="Z126" s="1225"/>
      <c r="AA126" s="1284"/>
      <c r="AB126" s="1285"/>
      <c r="AC126" s="1285"/>
      <c r="AD126" s="1285"/>
      <c r="AE126" s="328"/>
      <c r="AF126" s="331"/>
      <c r="AG126" s="1256" t="str">
        <f>IF(F126="","",AG123+X126+AA126)</f>
        <v/>
      </c>
      <c r="AH126" s="1257"/>
      <c r="AI126" s="1258"/>
      <c r="AJ126" s="1256" t="str">
        <f>IF(F126="","",U126-AG126)</f>
        <v/>
      </c>
      <c r="AK126" s="1257"/>
      <c r="AL126" s="1258"/>
      <c r="AM126" s="1223"/>
      <c r="AN126" s="1224"/>
      <c r="AO126" s="1225"/>
      <c r="AP126" s="355"/>
      <c r="AQ126" s="328" t="s">
        <v>352</v>
      </c>
      <c r="AR126" s="334"/>
      <c r="AS126" s="328" t="s">
        <v>353</v>
      </c>
      <c r="AT126" s="331"/>
      <c r="AU126" s="355"/>
      <c r="AV126" s="328" t="s">
        <v>314</v>
      </c>
      <c r="AW126" s="334"/>
      <c r="AX126" s="328" t="s">
        <v>315</v>
      </c>
      <c r="AY126" s="334"/>
      <c r="AZ126" s="331" t="s">
        <v>316</v>
      </c>
      <c r="BA126" s="356"/>
      <c r="BB126" s="328"/>
      <c r="BC126" s="331"/>
    </row>
    <row r="127" spans="2:55" ht="14.1" customHeight="1">
      <c r="B127" s="357"/>
      <c r="C127" s="346"/>
      <c r="D127" s="346"/>
      <c r="E127" s="346"/>
      <c r="F127" s="346"/>
      <c r="G127" s="346"/>
      <c r="H127" s="1289"/>
      <c r="I127" s="1290"/>
      <c r="J127" s="1290"/>
      <c r="K127" s="1291"/>
      <c r="L127" s="1289"/>
      <c r="M127" s="1290"/>
      <c r="N127" s="1291"/>
      <c r="O127" s="1289"/>
      <c r="P127" s="1290"/>
      <c r="Q127" s="1290"/>
      <c r="R127" s="1290"/>
      <c r="S127" s="346"/>
      <c r="T127" s="358" t="s">
        <v>348</v>
      </c>
      <c r="U127" s="1286"/>
      <c r="V127" s="1287"/>
      <c r="W127" s="1288"/>
      <c r="X127" s="1289"/>
      <c r="Y127" s="1290"/>
      <c r="Z127" s="1291"/>
      <c r="AA127" s="1289"/>
      <c r="AB127" s="1290"/>
      <c r="AC127" s="1290"/>
      <c r="AD127" s="1290"/>
      <c r="AE127" s="346"/>
      <c r="AF127" s="358" t="s">
        <v>348</v>
      </c>
      <c r="AG127" s="1286"/>
      <c r="AH127" s="1287"/>
      <c r="AI127" s="1288"/>
      <c r="AJ127" s="1286"/>
      <c r="AK127" s="1287"/>
      <c r="AL127" s="1288"/>
      <c r="AM127" s="1289"/>
      <c r="AN127" s="1290"/>
      <c r="AO127" s="1291"/>
      <c r="AP127" s="357"/>
      <c r="AQ127" s="346"/>
      <c r="AR127" s="346"/>
      <c r="AS127" s="346"/>
      <c r="AT127" s="348"/>
      <c r="AU127" s="360" t="s">
        <v>354</v>
      </c>
      <c r="AV127" s="1292"/>
      <c r="AW127" s="1292"/>
      <c r="AX127" s="1292"/>
      <c r="AY127" s="346" t="s">
        <v>355</v>
      </c>
      <c r="AZ127" s="348" t="s">
        <v>356</v>
      </c>
      <c r="BA127" s="357"/>
      <c r="BB127" s="346"/>
      <c r="BC127" s="348"/>
    </row>
    <row r="128" spans="2:55" ht="14.1" customHeight="1">
      <c r="B128" s="349"/>
      <c r="C128" s="325"/>
      <c r="D128" s="325"/>
      <c r="E128" s="325"/>
      <c r="F128" s="325"/>
      <c r="G128" s="325"/>
      <c r="H128" s="350" t="s">
        <v>347</v>
      </c>
      <c r="I128" s="351"/>
      <c r="J128" s="351"/>
      <c r="K128" s="352"/>
      <c r="L128" s="349"/>
      <c r="M128" s="325"/>
      <c r="N128" s="353" t="s">
        <v>348</v>
      </c>
      <c r="O128" s="350" t="s">
        <v>349</v>
      </c>
      <c r="P128" s="354"/>
      <c r="Q128" s="1293"/>
      <c r="R128" s="1293"/>
      <c r="S128" s="1293"/>
      <c r="T128" s="1294"/>
      <c r="U128" s="1295"/>
      <c r="V128" s="1296"/>
      <c r="W128" s="353" t="s">
        <v>348</v>
      </c>
      <c r="X128" s="349"/>
      <c r="Y128" s="325"/>
      <c r="Z128" s="353" t="s">
        <v>348</v>
      </c>
      <c r="AA128" s="350" t="s">
        <v>350</v>
      </c>
      <c r="AB128" s="354"/>
      <c r="AC128" s="1293"/>
      <c r="AD128" s="1293"/>
      <c r="AE128" s="1293"/>
      <c r="AF128" s="1294"/>
      <c r="AG128" s="349"/>
      <c r="AH128" s="325"/>
      <c r="AI128" s="353" t="s">
        <v>348</v>
      </c>
      <c r="AJ128" s="349"/>
      <c r="AK128" s="325"/>
      <c r="AL128" s="353" t="s">
        <v>348</v>
      </c>
      <c r="AM128" s="349"/>
      <c r="AN128" s="325"/>
      <c r="AO128" s="353" t="s">
        <v>351</v>
      </c>
      <c r="AP128" s="349"/>
      <c r="AQ128" s="325"/>
      <c r="AR128" s="325"/>
      <c r="AS128" s="325"/>
      <c r="AT128" s="327"/>
      <c r="AU128" s="349"/>
      <c r="AV128" s="325"/>
      <c r="AW128" s="325"/>
      <c r="AX128" s="325"/>
      <c r="AY128" s="325"/>
      <c r="AZ128" s="327"/>
      <c r="BA128" s="349"/>
      <c r="BB128" s="325"/>
      <c r="BC128" s="327"/>
    </row>
    <row r="129" spans="2:55" ht="14.1" customHeight="1">
      <c r="B129" s="355"/>
      <c r="C129" s="328" t="s">
        <v>314</v>
      </c>
      <c r="D129" s="334"/>
      <c r="E129" s="328" t="s">
        <v>315</v>
      </c>
      <c r="F129" s="334"/>
      <c r="G129" s="328" t="s">
        <v>316</v>
      </c>
      <c r="H129" s="1223"/>
      <c r="I129" s="1224"/>
      <c r="J129" s="1224"/>
      <c r="K129" s="1225"/>
      <c r="L129" s="1223"/>
      <c r="M129" s="1224"/>
      <c r="N129" s="1225"/>
      <c r="O129" s="1284"/>
      <c r="P129" s="1285"/>
      <c r="Q129" s="1285"/>
      <c r="R129" s="1285"/>
      <c r="S129" s="328"/>
      <c r="T129" s="331"/>
      <c r="U129" s="1256" t="str">
        <f>IF(F129="","",U126+L129+O129)</f>
        <v/>
      </c>
      <c r="V129" s="1257"/>
      <c r="W129" s="1258"/>
      <c r="X129" s="1223"/>
      <c r="Y129" s="1224"/>
      <c r="Z129" s="1225"/>
      <c r="AA129" s="1284"/>
      <c r="AB129" s="1285"/>
      <c r="AC129" s="1285"/>
      <c r="AD129" s="1285"/>
      <c r="AE129" s="328"/>
      <c r="AF129" s="331"/>
      <c r="AG129" s="1256" t="str">
        <f>IF(F129="","",AG126+X129+AA129)</f>
        <v/>
      </c>
      <c r="AH129" s="1257"/>
      <c r="AI129" s="1258"/>
      <c r="AJ129" s="1256" t="str">
        <f>IF(F129="","",U129-AG129)</f>
        <v/>
      </c>
      <c r="AK129" s="1257"/>
      <c r="AL129" s="1258"/>
      <c r="AM129" s="1223"/>
      <c r="AN129" s="1224"/>
      <c r="AO129" s="1225"/>
      <c r="AP129" s="355"/>
      <c r="AQ129" s="328" t="s">
        <v>352</v>
      </c>
      <c r="AR129" s="334"/>
      <c r="AS129" s="328" t="s">
        <v>353</v>
      </c>
      <c r="AT129" s="331"/>
      <c r="AU129" s="355"/>
      <c r="AV129" s="328" t="s">
        <v>314</v>
      </c>
      <c r="AW129" s="334"/>
      <c r="AX129" s="328" t="s">
        <v>315</v>
      </c>
      <c r="AY129" s="334"/>
      <c r="AZ129" s="331" t="s">
        <v>316</v>
      </c>
      <c r="BA129" s="356"/>
      <c r="BB129" s="328"/>
      <c r="BC129" s="331"/>
    </row>
    <row r="130" spans="2:55" ht="14.1" customHeight="1">
      <c r="B130" s="357"/>
      <c r="C130" s="346"/>
      <c r="D130" s="346"/>
      <c r="E130" s="346"/>
      <c r="F130" s="346"/>
      <c r="G130" s="346"/>
      <c r="H130" s="1289"/>
      <c r="I130" s="1290"/>
      <c r="J130" s="1290"/>
      <c r="K130" s="1291"/>
      <c r="L130" s="1289"/>
      <c r="M130" s="1290"/>
      <c r="N130" s="1291"/>
      <c r="O130" s="1289"/>
      <c r="P130" s="1290"/>
      <c r="Q130" s="1290"/>
      <c r="R130" s="1290"/>
      <c r="S130" s="346"/>
      <c r="T130" s="358" t="s">
        <v>348</v>
      </c>
      <c r="U130" s="1286"/>
      <c r="V130" s="1287"/>
      <c r="W130" s="1288"/>
      <c r="X130" s="1289"/>
      <c r="Y130" s="1290"/>
      <c r="Z130" s="1291"/>
      <c r="AA130" s="1289"/>
      <c r="AB130" s="1290"/>
      <c r="AC130" s="1290"/>
      <c r="AD130" s="1290"/>
      <c r="AE130" s="346"/>
      <c r="AF130" s="358" t="s">
        <v>348</v>
      </c>
      <c r="AG130" s="1286"/>
      <c r="AH130" s="1287"/>
      <c r="AI130" s="1288"/>
      <c r="AJ130" s="1286"/>
      <c r="AK130" s="1287"/>
      <c r="AL130" s="1288"/>
      <c r="AM130" s="1289"/>
      <c r="AN130" s="1290"/>
      <c r="AO130" s="1291"/>
      <c r="AP130" s="357"/>
      <c r="AQ130" s="346"/>
      <c r="AR130" s="346"/>
      <c r="AS130" s="346"/>
      <c r="AT130" s="348"/>
      <c r="AU130" s="360" t="s">
        <v>354</v>
      </c>
      <c r="AV130" s="1292"/>
      <c r="AW130" s="1292"/>
      <c r="AX130" s="1292"/>
      <c r="AY130" s="346" t="s">
        <v>355</v>
      </c>
      <c r="AZ130" s="348" t="s">
        <v>356</v>
      </c>
      <c r="BA130" s="357"/>
      <c r="BB130" s="346"/>
      <c r="BC130" s="348"/>
    </row>
    <row r="131" spans="2:55" ht="14.1" customHeight="1">
      <c r="B131" s="349"/>
      <c r="C131" s="325"/>
      <c r="D131" s="325"/>
      <c r="E131" s="325"/>
      <c r="F131" s="325"/>
      <c r="G131" s="325"/>
      <c r="H131" s="350" t="s">
        <v>347</v>
      </c>
      <c r="I131" s="351"/>
      <c r="J131" s="351"/>
      <c r="K131" s="352"/>
      <c r="L131" s="349"/>
      <c r="M131" s="325"/>
      <c r="N131" s="353" t="s">
        <v>348</v>
      </c>
      <c r="O131" s="350" t="s">
        <v>349</v>
      </c>
      <c r="P131" s="354"/>
      <c r="Q131" s="1293"/>
      <c r="R131" s="1293"/>
      <c r="S131" s="1293"/>
      <c r="T131" s="1294"/>
      <c r="U131" s="1295"/>
      <c r="V131" s="1296"/>
      <c r="W131" s="353" t="s">
        <v>348</v>
      </c>
      <c r="X131" s="349"/>
      <c r="Y131" s="325"/>
      <c r="Z131" s="353" t="s">
        <v>348</v>
      </c>
      <c r="AA131" s="350" t="s">
        <v>350</v>
      </c>
      <c r="AB131" s="354"/>
      <c r="AC131" s="1293"/>
      <c r="AD131" s="1293"/>
      <c r="AE131" s="1293"/>
      <c r="AF131" s="1294"/>
      <c r="AG131" s="349"/>
      <c r="AH131" s="325"/>
      <c r="AI131" s="353" t="s">
        <v>348</v>
      </c>
      <c r="AJ131" s="349"/>
      <c r="AK131" s="325"/>
      <c r="AL131" s="353" t="s">
        <v>348</v>
      </c>
      <c r="AM131" s="349"/>
      <c r="AN131" s="325"/>
      <c r="AO131" s="353" t="s">
        <v>351</v>
      </c>
      <c r="AP131" s="349"/>
      <c r="AQ131" s="325"/>
      <c r="AR131" s="325"/>
      <c r="AS131" s="325"/>
      <c r="AT131" s="327"/>
      <c r="AU131" s="349"/>
      <c r="AV131" s="325"/>
      <c r="AW131" s="325"/>
      <c r="AX131" s="325"/>
      <c r="AY131" s="325"/>
      <c r="AZ131" s="327"/>
      <c r="BA131" s="349"/>
      <c r="BB131" s="325"/>
      <c r="BC131" s="327"/>
    </row>
    <row r="132" spans="2:55" ht="14.1" customHeight="1">
      <c r="B132" s="355"/>
      <c r="C132" s="328" t="s">
        <v>314</v>
      </c>
      <c r="D132" s="334"/>
      <c r="E132" s="328" t="s">
        <v>315</v>
      </c>
      <c r="F132" s="334"/>
      <c r="G132" s="328" t="s">
        <v>316</v>
      </c>
      <c r="H132" s="1223"/>
      <c r="I132" s="1224"/>
      <c r="J132" s="1224"/>
      <c r="K132" s="1225"/>
      <c r="L132" s="1223"/>
      <c r="M132" s="1224"/>
      <c r="N132" s="1225"/>
      <c r="O132" s="1284"/>
      <c r="P132" s="1285"/>
      <c r="Q132" s="1285"/>
      <c r="R132" s="1285"/>
      <c r="S132" s="328"/>
      <c r="T132" s="331"/>
      <c r="U132" s="1256" t="str">
        <f>IF(F132="","",U129+L132+O132)</f>
        <v/>
      </c>
      <c r="V132" s="1257"/>
      <c r="W132" s="1258"/>
      <c r="X132" s="1223"/>
      <c r="Y132" s="1224"/>
      <c r="Z132" s="1225"/>
      <c r="AA132" s="1284"/>
      <c r="AB132" s="1285"/>
      <c r="AC132" s="1285"/>
      <c r="AD132" s="1285"/>
      <c r="AE132" s="328"/>
      <c r="AF132" s="331"/>
      <c r="AG132" s="1256" t="str">
        <f>IF(F132="","",AG129+X132+AA132)</f>
        <v/>
      </c>
      <c r="AH132" s="1257"/>
      <c r="AI132" s="1258"/>
      <c r="AJ132" s="1256" t="str">
        <f>IF(F132="","",U132-AG132)</f>
        <v/>
      </c>
      <c r="AK132" s="1257"/>
      <c r="AL132" s="1258"/>
      <c r="AM132" s="1223"/>
      <c r="AN132" s="1224"/>
      <c r="AO132" s="1225"/>
      <c r="AP132" s="355"/>
      <c r="AQ132" s="328" t="s">
        <v>352</v>
      </c>
      <c r="AR132" s="334"/>
      <c r="AS132" s="328" t="s">
        <v>353</v>
      </c>
      <c r="AT132" s="331"/>
      <c r="AU132" s="355"/>
      <c r="AV132" s="328" t="s">
        <v>314</v>
      </c>
      <c r="AW132" s="334"/>
      <c r="AX132" s="328" t="s">
        <v>315</v>
      </c>
      <c r="AY132" s="334"/>
      <c r="AZ132" s="331" t="s">
        <v>316</v>
      </c>
      <c r="BA132" s="356"/>
      <c r="BB132" s="328"/>
      <c r="BC132" s="331"/>
    </row>
    <row r="133" spans="2:55" ht="14.1" customHeight="1">
      <c r="B133" s="357"/>
      <c r="C133" s="346"/>
      <c r="D133" s="346"/>
      <c r="E133" s="346"/>
      <c r="F133" s="346"/>
      <c r="G133" s="346"/>
      <c r="H133" s="1289"/>
      <c r="I133" s="1290"/>
      <c r="J133" s="1290"/>
      <c r="K133" s="1291"/>
      <c r="L133" s="1289"/>
      <c r="M133" s="1290"/>
      <c r="N133" s="1291"/>
      <c r="O133" s="1289"/>
      <c r="P133" s="1290"/>
      <c r="Q133" s="1290"/>
      <c r="R133" s="1290"/>
      <c r="S133" s="346"/>
      <c r="T133" s="358" t="s">
        <v>348</v>
      </c>
      <c r="U133" s="1286"/>
      <c r="V133" s="1287"/>
      <c r="W133" s="1288"/>
      <c r="X133" s="1289"/>
      <c r="Y133" s="1290"/>
      <c r="Z133" s="1291"/>
      <c r="AA133" s="1289"/>
      <c r="AB133" s="1290"/>
      <c r="AC133" s="1290"/>
      <c r="AD133" s="1290"/>
      <c r="AE133" s="346"/>
      <c r="AF133" s="358" t="s">
        <v>348</v>
      </c>
      <c r="AG133" s="1286"/>
      <c r="AH133" s="1287"/>
      <c r="AI133" s="1288"/>
      <c r="AJ133" s="1286"/>
      <c r="AK133" s="1287"/>
      <c r="AL133" s="1288"/>
      <c r="AM133" s="1289"/>
      <c r="AN133" s="1290"/>
      <c r="AO133" s="1291"/>
      <c r="AP133" s="357"/>
      <c r="AQ133" s="346"/>
      <c r="AR133" s="346"/>
      <c r="AS133" s="346"/>
      <c r="AT133" s="348"/>
      <c r="AU133" s="360" t="s">
        <v>354</v>
      </c>
      <c r="AV133" s="1292"/>
      <c r="AW133" s="1292"/>
      <c r="AX133" s="1292"/>
      <c r="AY133" s="346" t="s">
        <v>355</v>
      </c>
      <c r="AZ133" s="348" t="s">
        <v>356</v>
      </c>
      <c r="BA133" s="357"/>
      <c r="BB133" s="346"/>
      <c r="BC133" s="348"/>
    </row>
    <row r="134" spans="2:55" ht="14.1" customHeight="1">
      <c r="B134" s="349"/>
      <c r="C134" s="325"/>
      <c r="D134" s="325"/>
      <c r="E134" s="325"/>
      <c r="F134" s="325"/>
      <c r="G134" s="325"/>
      <c r="H134" s="350" t="s">
        <v>347</v>
      </c>
      <c r="I134" s="351"/>
      <c r="J134" s="351"/>
      <c r="K134" s="352"/>
      <c r="L134" s="349"/>
      <c r="M134" s="325"/>
      <c r="N134" s="353" t="s">
        <v>348</v>
      </c>
      <c r="O134" s="350" t="s">
        <v>349</v>
      </c>
      <c r="P134" s="354"/>
      <c r="Q134" s="1293"/>
      <c r="R134" s="1293"/>
      <c r="S134" s="1293"/>
      <c r="T134" s="1294"/>
      <c r="U134" s="1295"/>
      <c r="V134" s="1296"/>
      <c r="W134" s="353" t="s">
        <v>348</v>
      </c>
      <c r="X134" s="349"/>
      <c r="Y134" s="325"/>
      <c r="Z134" s="353" t="s">
        <v>348</v>
      </c>
      <c r="AA134" s="350" t="s">
        <v>350</v>
      </c>
      <c r="AB134" s="354"/>
      <c r="AC134" s="1293"/>
      <c r="AD134" s="1293"/>
      <c r="AE134" s="1293"/>
      <c r="AF134" s="1294"/>
      <c r="AG134" s="349"/>
      <c r="AH134" s="325"/>
      <c r="AI134" s="353" t="s">
        <v>348</v>
      </c>
      <c r="AJ134" s="349"/>
      <c r="AK134" s="325"/>
      <c r="AL134" s="353" t="s">
        <v>348</v>
      </c>
      <c r="AM134" s="349"/>
      <c r="AN134" s="325"/>
      <c r="AO134" s="353" t="s">
        <v>351</v>
      </c>
      <c r="AP134" s="349"/>
      <c r="AQ134" s="325"/>
      <c r="AR134" s="325"/>
      <c r="AS134" s="325"/>
      <c r="AT134" s="327"/>
      <c r="AU134" s="349"/>
      <c r="AV134" s="325"/>
      <c r="AW134" s="325"/>
      <c r="AX134" s="325"/>
      <c r="AY134" s="325"/>
      <c r="AZ134" s="327"/>
      <c r="BA134" s="349"/>
      <c r="BB134" s="325"/>
      <c r="BC134" s="327"/>
    </row>
    <row r="135" spans="2:55" ht="14.1" customHeight="1">
      <c r="B135" s="355"/>
      <c r="C135" s="328" t="s">
        <v>314</v>
      </c>
      <c r="D135" s="334"/>
      <c r="E135" s="328" t="s">
        <v>315</v>
      </c>
      <c r="F135" s="334"/>
      <c r="G135" s="328" t="s">
        <v>316</v>
      </c>
      <c r="H135" s="1223"/>
      <c r="I135" s="1224"/>
      <c r="J135" s="1224"/>
      <c r="K135" s="1225"/>
      <c r="L135" s="1223"/>
      <c r="M135" s="1224"/>
      <c r="N135" s="1225"/>
      <c r="O135" s="1284"/>
      <c r="P135" s="1285"/>
      <c r="Q135" s="1285"/>
      <c r="R135" s="1285"/>
      <c r="S135" s="328"/>
      <c r="T135" s="331"/>
      <c r="U135" s="1256" t="str">
        <f>IF(F135="","",U132+L135+O135)</f>
        <v/>
      </c>
      <c r="V135" s="1257"/>
      <c r="W135" s="1258"/>
      <c r="X135" s="1223"/>
      <c r="Y135" s="1224"/>
      <c r="Z135" s="1225"/>
      <c r="AA135" s="1284"/>
      <c r="AB135" s="1285"/>
      <c r="AC135" s="1285"/>
      <c r="AD135" s="1285"/>
      <c r="AE135" s="328"/>
      <c r="AF135" s="331"/>
      <c r="AG135" s="1256" t="str">
        <f>IF(F135="","",AG132+X135+AA135)</f>
        <v/>
      </c>
      <c r="AH135" s="1257"/>
      <c r="AI135" s="1258"/>
      <c r="AJ135" s="1256" t="str">
        <f>IF(F135="","",U135-AG135)</f>
        <v/>
      </c>
      <c r="AK135" s="1257"/>
      <c r="AL135" s="1258"/>
      <c r="AM135" s="1223"/>
      <c r="AN135" s="1224"/>
      <c r="AO135" s="1225"/>
      <c r="AP135" s="355"/>
      <c r="AQ135" s="328" t="s">
        <v>352</v>
      </c>
      <c r="AR135" s="334"/>
      <c r="AS135" s="328" t="s">
        <v>353</v>
      </c>
      <c r="AT135" s="331"/>
      <c r="AU135" s="355"/>
      <c r="AV135" s="328" t="s">
        <v>314</v>
      </c>
      <c r="AW135" s="334"/>
      <c r="AX135" s="328" t="s">
        <v>315</v>
      </c>
      <c r="AY135" s="334"/>
      <c r="AZ135" s="331" t="s">
        <v>316</v>
      </c>
      <c r="BA135" s="356"/>
      <c r="BB135" s="328"/>
      <c r="BC135" s="331"/>
    </row>
    <row r="136" spans="2:55" ht="14.1" customHeight="1">
      <c r="B136" s="357"/>
      <c r="C136" s="346"/>
      <c r="D136" s="346"/>
      <c r="E136" s="346"/>
      <c r="F136" s="346"/>
      <c r="G136" s="346"/>
      <c r="H136" s="1289"/>
      <c r="I136" s="1290"/>
      <c r="J136" s="1290"/>
      <c r="K136" s="1291"/>
      <c r="L136" s="1289"/>
      <c r="M136" s="1290"/>
      <c r="N136" s="1291"/>
      <c r="O136" s="1289"/>
      <c r="P136" s="1290"/>
      <c r="Q136" s="1290"/>
      <c r="R136" s="1290"/>
      <c r="S136" s="346"/>
      <c r="T136" s="358" t="s">
        <v>348</v>
      </c>
      <c r="U136" s="1286"/>
      <c r="V136" s="1287"/>
      <c r="W136" s="1288"/>
      <c r="X136" s="1289"/>
      <c r="Y136" s="1290"/>
      <c r="Z136" s="1291"/>
      <c r="AA136" s="1289"/>
      <c r="AB136" s="1290"/>
      <c r="AC136" s="1290"/>
      <c r="AD136" s="1290"/>
      <c r="AE136" s="346"/>
      <c r="AF136" s="358" t="s">
        <v>348</v>
      </c>
      <c r="AG136" s="1286"/>
      <c r="AH136" s="1287"/>
      <c r="AI136" s="1288"/>
      <c r="AJ136" s="1286"/>
      <c r="AK136" s="1287"/>
      <c r="AL136" s="1288"/>
      <c r="AM136" s="1289"/>
      <c r="AN136" s="1290"/>
      <c r="AO136" s="1291"/>
      <c r="AP136" s="357"/>
      <c r="AQ136" s="346"/>
      <c r="AR136" s="346"/>
      <c r="AS136" s="346"/>
      <c r="AT136" s="348"/>
      <c r="AU136" s="360" t="s">
        <v>354</v>
      </c>
      <c r="AV136" s="1292"/>
      <c r="AW136" s="1292"/>
      <c r="AX136" s="1292"/>
      <c r="AY136" s="346" t="s">
        <v>355</v>
      </c>
      <c r="AZ136" s="348" t="s">
        <v>356</v>
      </c>
      <c r="BA136" s="357"/>
      <c r="BB136" s="346"/>
      <c r="BC136" s="348"/>
    </row>
    <row r="137" spans="2:55" ht="14.1" customHeight="1">
      <c r="B137" s="349"/>
      <c r="C137" s="325"/>
      <c r="D137" s="325"/>
      <c r="E137" s="325"/>
      <c r="F137" s="325"/>
      <c r="G137" s="325"/>
      <c r="H137" s="350" t="s">
        <v>347</v>
      </c>
      <c r="I137" s="351"/>
      <c r="J137" s="351"/>
      <c r="K137" s="352"/>
      <c r="L137" s="349"/>
      <c r="M137" s="325"/>
      <c r="N137" s="353" t="s">
        <v>348</v>
      </c>
      <c r="O137" s="350" t="s">
        <v>349</v>
      </c>
      <c r="P137" s="354"/>
      <c r="Q137" s="1293"/>
      <c r="R137" s="1293"/>
      <c r="S137" s="1293"/>
      <c r="T137" s="1294"/>
      <c r="U137" s="1295"/>
      <c r="V137" s="1296"/>
      <c r="W137" s="353" t="s">
        <v>348</v>
      </c>
      <c r="X137" s="349"/>
      <c r="Y137" s="325"/>
      <c r="Z137" s="353" t="s">
        <v>348</v>
      </c>
      <c r="AA137" s="350" t="s">
        <v>350</v>
      </c>
      <c r="AB137" s="354"/>
      <c r="AC137" s="1293"/>
      <c r="AD137" s="1293"/>
      <c r="AE137" s="1293"/>
      <c r="AF137" s="1294"/>
      <c r="AG137" s="349"/>
      <c r="AH137" s="325"/>
      <c r="AI137" s="353" t="s">
        <v>348</v>
      </c>
      <c r="AJ137" s="349"/>
      <c r="AK137" s="325"/>
      <c r="AL137" s="353" t="s">
        <v>348</v>
      </c>
      <c r="AM137" s="349"/>
      <c r="AN137" s="325"/>
      <c r="AO137" s="353" t="s">
        <v>351</v>
      </c>
      <c r="AP137" s="349"/>
      <c r="AQ137" s="325"/>
      <c r="AR137" s="325"/>
      <c r="AS137" s="325"/>
      <c r="AT137" s="327"/>
      <c r="AU137" s="349"/>
      <c r="AV137" s="325"/>
      <c r="AW137" s="325"/>
      <c r="AX137" s="325"/>
      <c r="AY137" s="325"/>
      <c r="AZ137" s="327"/>
      <c r="BA137" s="349"/>
      <c r="BB137" s="325"/>
      <c r="BC137" s="327"/>
    </row>
    <row r="138" spans="2:55" ht="14.1" customHeight="1">
      <c r="B138" s="355"/>
      <c r="C138" s="328" t="s">
        <v>314</v>
      </c>
      <c r="D138" s="334"/>
      <c r="E138" s="328" t="s">
        <v>315</v>
      </c>
      <c r="F138" s="334"/>
      <c r="G138" s="328" t="s">
        <v>316</v>
      </c>
      <c r="H138" s="1223"/>
      <c r="I138" s="1224"/>
      <c r="J138" s="1224"/>
      <c r="K138" s="1225"/>
      <c r="L138" s="1223"/>
      <c r="M138" s="1224"/>
      <c r="N138" s="1225"/>
      <c r="O138" s="1284"/>
      <c r="P138" s="1285"/>
      <c r="Q138" s="1285"/>
      <c r="R138" s="1285"/>
      <c r="S138" s="328"/>
      <c r="T138" s="331"/>
      <c r="U138" s="1256" t="str">
        <f>IF(F138="","",U135+L138+O138)</f>
        <v/>
      </c>
      <c r="V138" s="1257"/>
      <c r="W138" s="1258"/>
      <c r="X138" s="1223"/>
      <c r="Y138" s="1224"/>
      <c r="Z138" s="1225"/>
      <c r="AA138" s="1284"/>
      <c r="AB138" s="1285"/>
      <c r="AC138" s="1285"/>
      <c r="AD138" s="1285"/>
      <c r="AE138" s="328"/>
      <c r="AF138" s="331"/>
      <c r="AG138" s="1256" t="str">
        <f>IF(F138="","",AG135+X138+AA138)</f>
        <v/>
      </c>
      <c r="AH138" s="1257"/>
      <c r="AI138" s="1258"/>
      <c r="AJ138" s="1256" t="str">
        <f>IF(F138="","",U138-AG138)</f>
        <v/>
      </c>
      <c r="AK138" s="1257"/>
      <c r="AL138" s="1258"/>
      <c r="AM138" s="1223"/>
      <c r="AN138" s="1224"/>
      <c r="AO138" s="1225"/>
      <c r="AP138" s="355"/>
      <c r="AQ138" s="328" t="s">
        <v>352</v>
      </c>
      <c r="AR138" s="334"/>
      <c r="AS138" s="328" t="s">
        <v>353</v>
      </c>
      <c r="AT138" s="331"/>
      <c r="AU138" s="355"/>
      <c r="AV138" s="328" t="s">
        <v>314</v>
      </c>
      <c r="AW138" s="334"/>
      <c r="AX138" s="328" t="s">
        <v>315</v>
      </c>
      <c r="AY138" s="334"/>
      <c r="AZ138" s="331" t="s">
        <v>316</v>
      </c>
      <c r="BA138" s="356"/>
      <c r="BB138" s="328"/>
      <c r="BC138" s="331"/>
    </row>
    <row r="139" spans="2:55" ht="14.1" customHeight="1">
      <c r="B139" s="357"/>
      <c r="C139" s="346"/>
      <c r="D139" s="346"/>
      <c r="E139" s="346"/>
      <c r="F139" s="346"/>
      <c r="G139" s="346"/>
      <c r="H139" s="1289"/>
      <c r="I139" s="1290"/>
      <c r="J139" s="1290"/>
      <c r="K139" s="1291"/>
      <c r="L139" s="1289"/>
      <c r="M139" s="1290"/>
      <c r="N139" s="1291"/>
      <c r="O139" s="1289"/>
      <c r="P139" s="1290"/>
      <c r="Q139" s="1290"/>
      <c r="R139" s="1290"/>
      <c r="S139" s="346"/>
      <c r="T139" s="358" t="s">
        <v>348</v>
      </c>
      <c r="U139" s="1286"/>
      <c r="V139" s="1287"/>
      <c r="W139" s="1288"/>
      <c r="X139" s="1289"/>
      <c r="Y139" s="1290"/>
      <c r="Z139" s="1291"/>
      <c r="AA139" s="1289"/>
      <c r="AB139" s="1290"/>
      <c r="AC139" s="1290"/>
      <c r="AD139" s="1290"/>
      <c r="AE139" s="346"/>
      <c r="AF139" s="358" t="s">
        <v>348</v>
      </c>
      <c r="AG139" s="1286"/>
      <c r="AH139" s="1287"/>
      <c r="AI139" s="1288"/>
      <c r="AJ139" s="1286"/>
      <c r="AK139" s="1287"/>
      <c r="AL139" s="1288"/>
      <c r="AM139" s="1289"/>
      <c r="AN139" s="1290"/>
      <c r="AO139" s="1291"/>
      <c r="AP139" s="357"/>
      <c r="AQ139" s="346"/>
      <c r="AR139" s="346"/>
      <c r="AS139" s="346"/>
      <c r="AT139" s="348"/>
      <c r="AU139" s="360" t="s">
        <v>354</v>
      </c>
      <c r="AV139" s="1292"/>
      <c r="AW139" s="1292"/>
      <c r="AX139" s="1292"/>
      <c r="AY139" s="346" t="s">
        <v>355</v>
      </c>
      <c r="AZ139" s="348" t="s">
        <v>356</v>
      </c>
      <c r="BA139" s="357"/>
      <c r="BB139" s="346"/>
      <c r="BC139" s="348"/>
    </row>
    <row r="140" spans="2:55" ht="14.1" customHeight="1">
      <c r="B140" s="349"/>
      <c r="C140" s="325"/>
      <c r="D140" s="325"/>
      <c r="E140" s="325"/>
      <c r="F140" s="325"/>
      <c r="G140" s="325"/>
      <c r="H140" s="350" t="s">
        <v>347</v>
      </c>
      <c r="I140" s="351"/>
      <c r="J140" s="351"/>
      <c r="K140" s="352"/>
      <c r="L140" s="349"/>
      <c r="M140" s="325"/>
      <c r="N140" s="353" t="s">
        <v>348</v>
      </c>
      <c r="O140" s="350" t="s">
        <v>349</v>
      </c>
      <c r="P140" s="354"/>
      <c r="Q140" s="1293"/>
      <c r="R140" s="1293"/>
      <c r="S140" s="1293"/>
      <c r="T140" s="1294"/>
      <c r="U140" s="1295"/>
      <c r="V140" s="1296"/>
      <c r="W140" s="353" t="s">
        <v>348</v>
      </c>
      <c r="X140" s="349"/>
      <c r="Y140" s="325"/>
      <c r="Z140" s="353" t="s">
        <v>348</v>
      </c>
      <c r="AA140" s="350" t="s">
        <v>350</v>
      </c>
      <c r="AB140" s="354"/>
      <c r="AC140" s="1293"/>
      <c r="AD140" s="1293"/>
      <c r="AE140" s="1293"/>
      <c r="AF140" s="1294"/>
      <c r="AG140" s="349"/>
      <c r="AH140" s="325"/>
      <c r="AI140" s="353" t="s">
        <v>348</v>
      </c>
      <c r="AJ140" s="349"/>
      <c r="AK140" s="325"/>
      <c r="AL140" s="353" t="s">
        <v>348</v>
      </c>
      <c r="AM140" s="349"/>
      <c r="AN140" s="325"/>
      <c r="AO140" s="353" t="s">
        <v>351</v>
      </c>
      <c r="AP140" s="349"/>
      <c r="AQ140" s="325"/>
      <c r="AR140" s="325"/>
      <c r="AS140" s="325"/>
      <c r="AT140" s="327"/>
      <c r="AU140" s="349"/>
      <c r="AV140" s="325"/>
      <c r="AW140" s="325"/>
      <c r="AX140" s="325"/>
      <c r="AY140" s="325"/>
      <c r="AZ140" s="327"/>
      <c r="BA140" s="349"/>
      <c r="BB140" s="325"/>
      <c r="BC140" s="327"/>
    </row>
    <row r="141" spans="2:55" ht="14.1" customHeight="1">
      <c r="B141" s="355"/>
      <c r="C141" s="328" t="s">
        <v>314</v>
      </c>
      <c r="D141" s="334"/>
      <c r="E141" s="328" t="s">
        <v>315</v>
      </c>
      <c r="F141" s="334"/>
      <c r="G141" s="328" t="s">
        <v>316</v>
      </c>
      <c r="H141" s="1223"/>
      <c r="I141" s="1224"/>
      <c r="J141" s="1224"/>
      <c r="K141" s="1225"/>
      <c r="L141" s="1223"/>
      <c r="M141" s="1224"/>
      <c r="N141" s="1225"/>
      <c r="O141" s="1284"/>
      <c r="P141" s="1285"/>
      <c r="Q141" s="1285"/>
      <c r="R141" s="1285"/>
      <c r="S141" s="328"/>
      <c r="T141" s="331"/>
      <c r="U141" s="1256" t="str">
        <f>IF(F141="","",U138+L141+O141)</f>
        <v/>
      </c>
      <c r="V141" s="1257"/>
      <c r="W141" s="1258"/>
      <c r="X141" s="1223"/>
      <c r="Y141" s="1224"/>
      <c r="Z141" s="1225"/>
      <c r="AA141" s="1284"/>
      <c r="AB141" s="1285"/>
      <c r="AC141" s="1285"/>
      <c r="AD141" s="1285"/>
      <c r="AE141" s="328"/>
      <c r="AF141" s="331"/>
      <c r="AG141" s="1256" t="str">
        <f>IF(F141="","",AG138+X141+AA141)</f>
        <v/>
      </c>
      <c r="AH141" s="1257"/>
      <c r="AI141" s="1258"/>
      <c r="AJ141" s="1256" t="str">
        <f>IF(F141="","",U141-AG141)</f>
        <v/>
      </c>
      <c r="AK141" s="1257"/>
      <c r="AL141" s="1258"/>
      <c r="AM141" s="1223"/>
      <c r="AN141" s="1224"/>
      <c r="AO141" s="1225"/>
      <c r="AP141" s="355"/>
      <c r="AQ141" s="328" t="s">
        <v>352</v>
      </c>
      <c r="AR141" s="334"/>
      <c r="AS141" s="328" t="s">
        <v>353</v>
      </c>
      <c r="AT141" s="331"/>
      <c r="AU141" s="355"/>
      <c r="AV141" s="328" t="s">
        <v>314</v>
      </c>
      <c r="AW141" s="334"/>
      <c r="AX141" s="328" t="s">
        <v>315</v>
      </c>
      <c r="AY141" s="334"/>
      <c r="AZ141" s="331" t="s">
        <v>316</v>
      </c>
      <c r="BA141" s="356"/>
      <c r="BB141" s="328"/>
      <c r="BC141" s="331"/>
    </row>
    <row r="142" spans="2:55" ht="14.1" customHeight="1">
      <c r="B142" s="357"/>
      <c r="C142" s="346"/>
      <c r="D142" s="346"/>
      <c r="E142" s="346"/>
      <c r="F142" s="346"/>
      <c r="G142" s="346"/>
      <c r="H142" s="1289"/>
      <c r="I142" s="1290"/>
      <c r="J142" s="1290"/>
      <c r="K142" s="1291"/>
      <c r="L142" s="1289"/>
      <c r="M142" s="1290"/>
      <c r="N142" s="1291"/>
      <c r="O142" s="1289"/>
      <c r="P142" s="1290"/>
      <c r="Q142" s="1290"/>
      <c r="R142" s="1290"/>
      <c r="S142" s="346"/>
      <c r="T142" s="358" t="s">
        <v>348</v>
      </c>
      <c r="U142" s="1286"/>
      <c r="V142" s="1287"/>
      <c r="W142" s="1288"/>
      <c r="X142" s="1289"/>
      <c r="Y142" s="1290"/>
      <c r="Z142" s="1291"/>
      <c r="AA142" s="1289"/>
      <c r="AB142" s="1290"/>
      <c r="AC142" s="1290"/>
      <c r="AD142" s="1290"/>
      <c r="AE142" s="346"/>
      <c r="AF142" s="358" t="s">
        <v>348</v>
      </c>
      <c r="AG142" s="1286"/>
      <c r="AH142" s="1287"/>
      <c r="AI142" s="1288"/>
      <c r="AJ142" s="1286"/>
      <c r="AK142" s="1287"/>
      <c r="AL142" s="1288"/>
      <c r="AM142" s="1289"/>
      <c r="AN142" s="1290"/>
      <c r="AO142" s="1291"/>
      <c r="AP142" s="357"/>
      <c r="AQ142" s="346"/>
      <c r="AR142" s="346"/>
      <c r="AS142" s="346"/>
      <c r="AT142" s="348"/>
      <c r="AU142" s="360" t="s">
        <v>354</v>
      </c>
      <c r="AV142" s="1292"/>
      <c r="AW142" s="1292"/>
      <c r="AX142" s="1292"/>
      <c r="AY142" s="346" t="s">
        <v>355</v>
      </c>
      <c r="AZ142" s="348" t="s">
        <v>356</v>
      </c>
      <c r="BA142" s="357"/>
      <c r="BB142" s="346"/>
      <c r="BC142" s="348"/>
    </row>
    <row r="143" spans="2:55" ht="14.1" customHeight="1">
      <c r="B143" s="349"/>
      <c r="C143" s="325"/>
      <c r="D143" s="325"/>
      <c r="E143" s="325"/>
      <c r="F143" s="325"/>
      <c r="G143" s="325"/>
      <c r="H143" s="350" t="s">
        <v>347</v>
      </c>
      <c r="I143" s="351"/>
      <c r="J143" s="351"/>
      <c r="K143" s="352"/>
      <c r="L143" s="349"/>
      <c r="M143" s="325"/>
      <c r="N143" s="353" t="s">
        <v>348</v>
      </c>
      <c r="O143" s="350" t="s">
        <v>349</v>
      </c>
      <c r="P143" s="354"/>
      <c r="Q143" s="1293"/>
      <c r="R143" s="1293"/>
      <c r="S143" s="1293"/>
      <c r="T143" s="1294"/>
      <c r="U143" s="1295"/>
      <c r="V143" s="1296"/>
      <c r="W143" s="353" t="s">
        <v>348</v>
      </c>
      <c r="X143" s="349"/>
      <c r="Y143" s="325"/>
      <c r="Z143" s="353" t="s">
        <v>348</v>
      </c>
      <c r="AA143" s="350" t="s">
        <v>350</v>
      </c>
      <c r="AB143" s="354"/>
      <c r="AC143" s="1293"/>
      <c r="AD143" s="1293"/>
      <c r="AE143" s="1293"/>
      <c r="AF143" s="1294"/>
      <c r="AG143" s="349"/>
      <c r="AH143" s="325"/>
      <c r="AI143" s="353" t="s">
        <v>348</v>
      </c>
      <c r="AJ143" s="349"/>
      <c r="AK143" s="325"/>
      <c r="AL143" s="353" t="s">
        <v>348</v>
      </c>
      <c r="AM143" s="349"/>
      <c r="AN143" s="325"/>
      <c r="AO143" s="353" t="s">
        <v>351</v>
      </c>
      <c r="AP143" s="349"/>
      <c r="AQ143" s="325"/>
      <c r="AR143" s="325"/>
      <c r="AS143" s="325"/>
      <c r="AT143" s="327"/>
      <c r="AU143" s="349"/>
      <c r="AV143" s="325"/>
      <c r="AW143" s="325"/>
      <c r="AX143" s="325"/>
      <c r="AY143" s="325"/>
      <c r="AZ143" s="327"/>
      <c r="BA143" s="349"/>
      <c r="BB143" s="325"/>
      <c r="BC143" s="327"/>
    </row>
    <row r="144" spans="2:55" ht="14.1" customHeight="1">
      <c r="B144" s="355"/>
      <c r="C144" s="328" t="s">
        <v>314</v>
      </c>
      <c r="D144" s="334"/>
      <c r="E144" s="328" t="s">
        <v>315</v>
      </c>
      <c r="F144" s="334"/>
      <c r="G144" s="328" t="s">
        <v>316</v>
      </c>
      <c r="H144" s="1223"/>
      <c r="I144" s="1224"/>
      <c r="J144" s="1224"/>
      <c r="K144" s="1225"/>
      <c r="L144" s="1223"/>
      <c r="M144" s="1224"/>
      <c r="N144" s="1225"/>
      <c r="O144" s="1284"/>
      <c r="P144" s="1285"/>
      <c r="Q144" s="1285"/>
      <c r="R144" s="1285"/>
      <c r="S144" s="328"/>
      <c r="T144" s="331"/>
      <c r="U144" s="1256" t="str">
        <f>IF(F144="","",U141+L144+O144)</f>
        <v/>
      </c>
      <c r="V144" s="1257"/>
      <c r="W144" s="1258"/>
      <c r="X144" s="1223"/>
      <c r="Y144" s="1224"/>
      <c r="Z144" s="1225"/>
      <c r="AA144" s="1284"/>
      <c r="AB144" s="1285"/>
      <c r="AC144" s="1285"/>
      <c r="AD144" s="1285"/>
      <c r="AE144" s="328"/>
      <c r="AF144" s="331"/>
      <c r="AG144" s="1256" t="str">
        <f>IF(F144="","",AG141+X144+AA144)</f>
        <v/>
      </c>
      <c r="AH144" s="1257"/>
      <c r="AI144" s="1258"/>
      <c r="AJ144" s="1256" t="str">
        <f>IF(F144="","",U144-AG144)</f>
        <v/>
      </c>
      <c r="AK144" s="1257"/>
      <c r="AL144" s="1258"/>
      <c r="AM144" s="1223"/>
      <c r="AN144" s="1224"/>
      <c r="AO144" s="1225"/>
      <c r="AP144" s="355"/>
      <c r="AQ144" s="328" t="s">
        <v>352</v>
      </c>
      <c r="AR144" s="334"/>
      <c r="AS144" s="328" t="s">
        <v>353</v>
      </c>
      <c r="AT144" s="331"/>
      <c r="AU144" s="355"/>
      <c r="AV144" s="328" t="s">
        <v>314</v>
      </c>
      <c r="AW144" s="334"/>
      <c r="AX144" s="328" t="s">
        <v>315</v>
      </c>
      <c r="AY144" s="334"/>
      <c r="AZ144" s="331" t="s">
        <v>316</v>
      </c>
      <c r="BA144" s="356"/>
      <c r="BB144" s="328"/>
      <c r="BC144" s="331"/>
    </row>
    <row r="145" spans="2:55" ht="14.1" customHeight="1">
      <c r="B145" s="357"/>
      <c r="C145" s="346"/>
      <c r="D145" s="346"/>
      <c r="E145" s="346"/>
      <c r="F145" s="346"/>
      <c r="G145" s="346"/>
      <c r="H145" s="1289"/>
      <c r="I145" s="1290"/>
      <c r="J145" s="1290"/>
      <c r="K145" s="1291"/>
      <c r="L145" s="1289"/>
      <c r="M145" s="1290"/>
      <c r="N145" s="1291"/>
      <c r="O145" s="1289"/>
      <c r="P145" s="1290"/>
      <c r="Q145" s="1290"/>
      <c r="R145" s="1290"/>
      <c r="S145" s="346"/>
      <c r="T145" s="358" t="s">
        <v>348</v>
      </c>
      <c r="U145" s="1286"/>
      <c r="V145" s="1287"/>
      <c r="W145" s="1288"/>
      <c r="X145" s="1289"/>
      <c r="Y145" s="1290"/>
      <c r="Z145" s="1291"/>
      <c r="AA145" s="1289"/>
      <c r="AB145" s="1290"/>
      <c r="AC145" s="1290"/>
      <c r="AD145" s="1290"/>
      <c r="AE145" s="346"/>
      <c r="AF145" s="358" t="s">
        <v>348</v>
      </c>
      <c r="AG145" s="1286"/>
      <c r="AH145" s="1287"/>
      <c r="AI145" s="1288"/>
      <c r="AJ145" s="1286"/>
      <c r="AK145" s="1287"/>
      <c r="AL145" s="1288"/>
      <c r="AM145" s="1289"/>
      <c r="AN145" s="1290"/>
      <c r="AO145" s="1291"/>
      <c r="AP145" s="357"/>
      <c r="AQ145" s="346"/>
      <c r="AR145" s="346"/>
      <c r="AS145" s="346"/>
      <c r="AT145" s="348"/>
      <c r="AU145" s="360" t="s">
        <v>354</v>
      </c>
      <c r="AV145" s="1292"/>
      <c r="AW145" s="1292"/>
      <c r="AX145" s="1292"/>
      <c r="AY145" s="346" t="s">
        <v>355</v>
      </c>
      <c r="AZ145" s="348" t="s">
        <v>356</v>
      </c>
      <c r="BA145" s="357"/>
      <c r="BB145" s="346"/>
      <c r="BC145" s="348"/>
    </row>
    <row r="146" spans="2:55" ht="14.1" customHeight="1">
      <c r="B146" s="349"/>
      <c r="C146" s="325"/>
      <c r="D146" s="325"/>
      <c r="E146" s="325"/>
      <c r="F146" s="325"/>
      <c r="G146" s="325"/>
      <c r="H146" s="350" t="s">
        <v>347</v>
      </c>
      <c r="I146" s="351"/>
      <c r="J146" s="351"/>
      <c r="K146" s="352"/>
      <c r="L146" s="349"/>
      <c r="M146" s="325"/>
      <c r="N146" s="353" t="s">
        <v>348</v>
      </c>
      <c r="O146" s="350" t="s">
        <v>349</v>
      </c>
      <c r="P146" s="354"/>
      <c r="Q146" s="1293"/>
      <c r="R146" s="1293"/>
      <c r="S146" s="1293"/>
      <c r="T146" s="1294"/>
      <c r="U146" s="1295"/>
      <c r="V146" s="1296"/>
      <c r="W146" s="353" t="s">
        <v>348</v>
      </c>
      <c r="X146" s="349"/>
      <c r="Y146" s="325"/>
      <c r="Z146" s="353" t="s">
        <v>348</v>
      </c>
      <c r="AA146" s="350" t="s">
        <v>350</v>
      </c>
      <c r="AB146" s="354"/>
      <c r="AC146" s="1293"/>
      <c r="AD146" s="1293"/>
      <c r="AE146" s="1293"/>
      <c r="AF146" s="1294"/>
      <c r="AG146" s="349"/>
      <c r="AH146" s="325"/>
      <c r="AI146" s="353" t="s">
        <v>348</v>
      </c>
      <c r="AJ146" s="349"/>
      <c r="AK146" s="325"/>
      <c r="AL146" s="353" t="s">
        <v>348</v>
      </c>
      <c r="AM146" s="349"/>
      <c r="AN146" s="325"/>
      <c r="AO146" s="353" t="s">
        <v>351</v>
      </c>
      <c r="AP146" s="349"/>
      <c r="AQ146" s="325"/>
      <c r="AR146" s="325"/>
      <c r="AS146" s="325"/>
      <c r="AT146" s="327"/>
      <c r="AU146" s="349"/>
      <c r="AV146" s="325"/>
      <c r="AW146" s="325"/>
      <c r="AX146" s="325"/>
      <c r="AY146" s="325"/>
      <c r="AZ146" s="327"/>
      <c r="BA146" s="349"/>
      <c r="BB146" s="325"/>
      <c r="BC146" s="327"/>
    </row>
    <row r="147" spans="2:55" ht="14.1" customHeight="1">
      <c r="B147" s="355"/>
      <c r="C147" s="328" t="s">
        <v>314</v>
      </c>
      <c r="D147" s="334"/>
      <c r="E147" s="328" t="s">
        <v>315</v>
      </c>
      <c r="F147" s="334"/>
      <c r="G147" s="328" t="s">
        <v>316</v>
      </c>
      <c r="H147" s="1223"/>
      <c r="I147" s="1224"/>
      <c r="J147" s="1224"/>
      <c r="K147" s="1225"/>
      <c r="L147" s="1223"/>
      <c r="M147" s="1224"/>
      <c r="N147" s="1225"/>
      <c r="O147" s="1284"/>
      <c r="P147" s="1285"/>
      <c r="Q147" s="1285"/>
      <c r="R147" s="1285"/>
      <c r="S147" s="328"/>
      <c r="T147" s="331"/>
      <c r="U147" s="1256" t="str">
        <f>IF(F147="","",U144+L147+O147)</f>
        <v/>
      </c>
      <c r="V147" s="1257"/>
      <c r="W147" s="1258"/>
      <c r="X147" s="1223"/>
      <c r="Y147" s="1224"/>
      <c r="Z147" s="1225"/>
      <c r="AA147" s="1284"/>
      <c r="AB147" s="1285"/>
      <c r="AC147" s="1285"/>
      <c r="AD147" s="1285"/>
      <c r="AE147" s="328"/>
      <c r="AF147" s="331"/>
      <c r="AG147" s="1256" t="str">
        <f>IF(F147="","",AG144+X147+AA147)</f>
        <v/>
      </c>
      <c r="AH147" s="1257"/>
      <c r="AI147" s="1258"/>
      <c r="AJ147" s="1256" t="str">
        <f>IF(F147="","",U147-AG147)</f>
        <v/>
      </c>
      <c r="AK147" s="1257"/>
      <c r="AL147" s="1258"/>
      <c r="AM147" s="1223"/>
      <c r="AN147" s="1224"/>
      <c r="AO147" s="1225"/>
      <c r="AP147" s="355"/>
      <c r="AQ147" s="328" t="s">
        <v>352</v>
      </c>
      <c r="AR147" s="334"/>
      <c r="AS147" s="328" t="s">
        <v>353</v>
      </c>
      <c r="AT147" s="331"/>
      <c r="AU147" s="355"/>
      <c r="AV147" s="328" t="s">
        <v>314</v>
      </c>
      <c r="AW147" s="334"/>
      <c r="AX147" s="328" t="s">
        <v>315</v>
      </c>
      <c r="AY147" s="334"/>
      <c r="AZ147" s="331" t="s">
        <v>316</v>
      </c>
      <c r="BA147" s="356"/>
      <c r="BB147" s="328"/>
      <c r="BC147" s="331"/>
    </row>
    <row r="148" spans="2:55" ht="14.1" customHeight="1">
      <c r="B148" s="357"/>
      <c r="C148" s="346"/>
      <c r="D148" s="346"/>
      <c r="E148" s="346"/>
      <c r="F148" s="346"/>
      <c r="G148" s="346"/>
      <c r="H148" s="1289"/>
      <c r="I148" s="1290"/>
      <c r="J148" s="1290"/>
      <c r="K148" s="1291"/>
      <c r="L148" s="1289"/>
      <c r="M148" s="1290"/>
      <c r="N148" s="1291"/>
      <c r="O148" s="1289"/>
      <c r="P148" s="1290"/>
      <c r="Q148" s="1290"/>
      <c r="R148" s="1290"/>
      <c r="S148" s="346"/>
      <c r="T148" s="358" t="s">
        <v>348</v>
      </c>
      <c r="U148" s="1286"/>
      <c r="V148" s="1287"/>
      <c r="W148" s="1288"/>
      <c r="X148" s="1289"/>
      <c r="Y148" s="1290"/>
      <c r="Z148" s="1291"/>
      <c r="AA148" s="1289"/>
      <c r="AB148" s="1290"/>
      <c r="AC148" s="1290"/>
      <c r="AD148" s="1290"/>
      <c r="AE148" s="346"/>
      <c r="AF148" s="358" t="s">
        <v>348</v>
      </c>
      <c r="AG148" s="1286"/>
      <c r="AH148" s="1287"/>
      <c r="AI148" s="1288"/>
      <c r="AJ148" s="1286"/>
      <c r="AK148" s="1287"/>
      <c r="AL148" s="1288"/>
      <c r="AM148" s="1289"/>
      <c r="AN148" s="1290"/>
      <c r="AO148" s="1291"/>
      <c r="AP148" s="357"/>
      <c r="AQ148" s="346"/>
      <c r="AR148" s="346"/>
      <c r="AS148" s="346"/>
      <c r="AT148" s="348"/>
      <c r="AU148" s="360" t="s">
        <v>354</v>
      </c>
      <c r="AV148" s="1292"/>
      <c r="AW148" s="1292"/>
      <c r="AX148" s="1292"/>
      <c r="AY148" s="346" t="s">
        <v>355</v>
      </c>
      <c r="AZ148" s="348" t="s">
        <v>356</v>
      </c>
      <c r="BA148" s="357"/>
      <c r="BB148" s="346"/>
      <c r="BC148" s="348"/>
    </row>
    <row r="149" spans="2:55" ht="14.1" customHeight="1">
      <c r="B149" s="349"/>
      <c r="C149" s="325"/>
      <c r="D149" s="325"/>
      <c r="E149" s="325"/>
      <c r="F149" s="325"/>
      <c r="G149" s="325"/>
      <c r="H149" s="350" t="s">
        <v>347</v>
      </c>
      <c r="I149" s="351"/>
      <c r="J149" s="351"/>
      <c r="K149" s="352"/>
      <c r="L149" s="349"/>
      <c r="M149" s="325"/>
      <c r="N149" s="353" t="s">
        <v>348</v>
      </c>
      <c r="O149" s="350" t="s">
        <v>349</v>
      </c>
      <c r="P149" s="354"/>
      <c r="Q149" s="1293"/>
      <c r="R149" s="1293"/>
      <c r="S149" s="1293"/>
      <c r="T149" s="1294"/>
      <c r="U149" s="1295"/>
      <c r="V149" s="1296"/>
      <c r="W149" s="353" t="s">
        <v>348</v>
      </c>
      <c r="X149" s="349"/>
      <c r="Y149" s="325"/>
      <c r="Z149" s="353" t="s">
        <v>348</v>
      </c>
      <c r="AA149" s="350" t="s">
        <v>350</v>
      </c>
      <c r="AB149" s="354"/>
      <c r="AC149" s="1293"/>
      <c r="AD149" s="1293"/>
      <c r="AE149" s="1293"/>
      <c r="AF149" s="1294"/>
      <c r="AG149" s="349"/>
      <c r="AH149" s="325"/>
      <c r="AI149" s="353" t="s">
        <v>348</v>
      </c>
      <c r="AJ149" s="349"/>
      <c r="AK149" s="325"/>
      <c r="AL149" s="353" t="s">
        <v>348</v>
      </c>
      <c r="AM149" s="349"/>
      <c r="AN149" s="325"/>
      <c r="AO149" s="353" t="s">
        <v>351</v>
      </c>
      <c r="AP149" s="349"/>
      <c r="AQ149" s="325"/>
      <c r="AR149" s="325"/>
      <c r="AS149" s="325"/>
      <c r="AT149" s="327"/>
      <c r="AU149" s="349"/>
      <c r="AV149" s="325"/>
      <c r="AW149" s="325"/>
      <c r="AX149" s="325"/>
      <c r="AY149" s="325"/>
      <c r="AZ149" s="327"/>
      <c r="BA149" s="349"/>
      <c r="BB149" s="325"/>
      <c r="BC149" s="327"/>
    </row>
    <row r="150" spans="2:55" ht="14.1" customHeight="1">
      <c r="B150" s="355"/>
      <c r="C150" s="328" t="s">
        <v>314</v>
      </c>
      <c r="D150" s="334"/>
      <c r="E150" s="328" t="s">
        <v>315</v>
      </c>
      <c r="F150" s="334"/>
      <c r="G150" s="328" t="s">
        <v>316</v>
      </c>
      <c r="H150" s="1223"/>
      <c r="I150" s="1224"/>
      <c r="J150" s="1224"/>
      <c r="K150" s="1225"/>
      <c r="L150" s="1223"/>
      <c r="M150" s="1224"/>
      <c r="N150" s="1225"/>
      <c r="O150" s="1284"/>
      <c r="P150" s="1285"/>
      <c r="Q150" s="1285"/>
      <c r="R150" s="1285"/>
      <c r="S150" s="328"/>
      <c r="T150" s="331"/>
      <c r="U150" s="1256" t="str">
        <f>IF(F150="","",U147+L150+O150)</f>
        <v/>
      </c>
      <c r="V150" s="1257"/>
      <c r="W150" s="1258"/>
      <c r="X150" s="1223"/>
      <c r="Y150" s="1224"/>
      <c r="Z150" s="1225"/>
      <c r="AA150" s="1284"/>
      <c r="AB150" s="1285"/>
      <c r="AC150" s="1285"/>
      <c r="AD150" s="1285"/>
      <c r="AE150" s="328"/>
      <c r="AF150" s="331"/>
      <c r="AG150" s="1256" t="str">
        <f>IF(F150="","",AG147+X150+AA150)</f>
        <v/>
      </c>
      <c r="AH150" s="1257"/>
      <c r="AI150" s="1258"/>
      <c r="AJ150" s="1256" t="str">
        <f>IF(F150="","",U150-AG150)</f>
        <v/>
      </c>
      <c r="AK150" s="1257"/>
      <c r="AL150" s="1258"/>
      <c r="AM150" s="1223"/>
      <c r="AN150" s="1224"/>
      <c r="AO150" s="1225"/>
      <c r="AP150" s="355"/>
      <c r="AQ150" s="328" t="s">
        <v>352</v>
      </c>
      <c r="AR150" s="334"/>
      <c r="AS150" s="328" t="s">
        <v>353</v>
      </c>
      <c r="AT150" s="331"/>
      <c r="AU150" s="355"/>
      <c r="AV150" s="328" t="s">
        <v>314</v>
      </c>
      <c r="AW150" s="334"/>
      <c r="AX150" s="328" t="s">
        <v>315</v>
      </c>
      <c r="AY150" s="334"/>
      <c r="AZ150" s="331" t="s">
        <v>316</v>
      </c>
      <c r="BA150" s="356"/>
      <c r="BB150" s="328"/>
      <c r="BC150" s="331"/>
    </row>
    <row r="151" spans="2:55" ht="14.1" customHeight="1">
      <c r="B151" s="357"/>
      <c r="C151" s="346"/>
      <c r="D151" s="346"/>
      <c r="E151" s="346"/>
      <c r="F151" s="346"/>
      <c r="G151" s="346"/>
      <c r="H151" s="1289"/>
      <c r="I151" s="1290"/>
      <c r="J151" s="1290"/>
      <c r="K151" s="1291"/>
      <c r="L151" s="1289"/>
      <c r="M151" s="1290"/>
      <c r="N151" s="1291"/>
      <c r="O151" s="1289"/>
      <c r="P151" s="1290"/>
      <c r="Q151" s="1290"/>
      <c r="R151" s="1290"/>
      <c r="S151" s="346"/>
      <c r="T151" s="358" t="s">
        <v>348</v>
      </c>
      <c r="U151" s="1286"/>
      <c r="V151" s="1287"/>
      <c r="W151" s="1288"/>
      <c r="X151" s="1289"/>
      <c r="Y151" s="1290"/>
      <c r="Z151" s="1291"/>
      <c r="AA151" s="1289"/>
      <c r="AB151" s="1290"/>
      <c r="AC151" s="1290"/>
      <c r="AD151" s="1290"/>
      <c r="AE151" s="346"/>
      <c r="AF151" s="358" t="s">
        <v>348</v>
      </c>
      <c r="AG151" s="1286"/>
      <c r="AH151" s="1287"/>
      <c r="AI151" s="1288"/>
      <c r="AJ151" s="1286"/>
      <c r="AK151" s="1287"/>
      <c r="AL151" s="1288"/>
      <c r="AM151" s="1289"/>
      <c r="AN151" s="1290"/>
      <c r="AO151" s="1291"/>
      <c r="AP151" s="357"/>
      <c r="AQ151" s="346"/>
      <c r="AR151" s="346"/>
      <c r="AS151" s="346"/>
      <c r="AT151" s="348"/>
      <c r="AU151" s="360" t="s">
        <v>354</v>
      </c>
      <c r="AV151" s="1292"/>
      <c r="AW151" s="1292"/>
      <c r="AX151" s="1292"/>
      <c r="AY151" s="346" t="s">
        <v>355</v>
      </c>
      <c r="AZ151" s="348" t="s">
        <v>356</v>
      </c>
      <c r="BA151" s="357"/>
      <c r="BB151" s="346"/>
      <c r="BC151" s="348"/>
    </row>
    <row r="152" spans="2:55" ht="14.1" customHeight="1">
      <c r="B152" s="349"/>
      <c r="C152" s="325"/>
      <c r="D152" s="325"/>
      <c r="E152" s="325"/>
      <c r="F152" s="325"/>
      <c r="G152" s="325"/>
      <c r="H152" s="350" t="s">
        <v>347</v>
      </c>
      <c r="I152" s="351"/>
      <c r="J152" s="351"/>
      <c r="K152" s="352"/>
      <c r="L152" s="349"/>
      <c r="M152" s="325"/>
      <c r="N152" s="353" t="s">
        <v>348</v>
      </c>
      <c r="O152" s="350" t="s">
        <v>349</v>
      </c>
      <c r="P152" s="354"/>
      <c r="Q152" s="1293"/>
      <c r="R152" s="1293"/>
      <c r="S152" s="1293"/>
      <c r="T152" s="1294"/>
      <c r="U152" s="1295"/>
      <c r="V152" s="1296"/>
      <c r="W152" s="353" t="s">
        <v>348</v>
      </c>
      <c r="X152" s="349"/>
      <c r="Y152" s="325"/>
      <c r="Z152" s="353" t="s">
        <v>348</v>
      </c>
      <c r="AA152" s="350" t="s">
        <v>350</v>
      </c>
      <c r="AB152" s="354"/>
      <c r="AC152" s="1293"/>
      <c r="AD152" s="1293"/>
      <c r="AE152" s="1293"/>
      <c r="AF152" s="1294"/>
      <c r="AG152" s="349"/>
      <c r="AH152" s="325"/>
      <c r="AI152" s="353" t="s">
        <v>348</v>
      </c>
      <c r="AJ152" s="349"/>
      <c r="AK152" s="325"/>
      <c r="AL152" s="353" t="s">
        <v>348</v>
      </c>
      <c r="AM152" s="349"/>
      <c r="AN152" s="325"/>
      <c r="AO152" s="353" t="s">
        <v>351</v>
      </c>
      <c r="AP152" s="349"/>
      <c r="AQ152" s="325"/>
      <c r="AR152" s="325"/>
      <c r="AS152" s="325"/>
      <c r="AT152" s="327"/>
      <c r="AU152" s="349"/>
      <c r="AV152" s="325"/>
      <c r="AW152" s="325"/>
      <c r="AX152" s="325"/>
      <c r="AY152" s="325"/>
      <c r="AZ152" s="327"/>
      <c r="BA152" s="349"/>
      <c r="BB152" s="325"/>
      <c r="BC152" s="327"/>
    </row>
    <row r="153" spans="2:55" ht="14.1" customHeight="1">
      <c r="B153" s="355"/>
      <c r="C153" s="328" t="s">
        <v>314</v>
      </c>
      <c r="D153" s="334"/>
      <c r="E153" s="328" t="s">
        <v>315</v>
      </c>
      <c r="F153" s="334"/>
      <c r="G153" s="328" t="s">
        <v>316</v>
      </c>
      <c r="H153" s="1223"/>
      <c r="I153" s="1224"/>
      <c r="J153" s="1224"/>
      <c r="K153" s="1225"/>
      <c r="L153" s="1223"/>
      <c r="M153" s="1224"/>
      <c r="N153" s="1225"/>
      <c r="O153" s="1284"/>
      <c r="P153" s="1285"/>
      <c r="Q153" s="1285"/>
      <c r="R153" s="1285"/>
      <c r="S153" s="328"/>
      <c r="T153" s="331"/>
      <c r="U153" s="1256" t="str">
        <f>IF(F153="","",U150+L153+O153)</f>
        <v/>
      </c>
      <c r="V153" s="1257"/>
      <c r="W153" s="1258"/>
      <c r="X153" s="1223"/>
      <c r="Y153" s="1224"/>
      <c r="Z153" s="1225"/>
      <c r="AA153" s="1284"/>
      <c r="AB153" s="1285"/>
      <c r="AC153" s="1285"/>
      <c r="AD153" s="1285"/>
      <c r="AE153" s="328"/>
      <c r="AF153" s="331"/>
      <c r="AG153" s="1256" t="str">
        <f>IF(F153="","",AG150+X153+AA153)</f>
        <v/>
      </c>
      <c r="AH153" s="1257"/>
      <c r="AI153" s="1258"/>
      <c r="AJ153" s="1256" t="str">
        <f>IF(F153="","",U153-AG153)</f>
        <v/>
      </c>
      <c r="AK153" s="1257"/>
      <c r="AL153" s="1258"/>
      <c r="AM153" s="1223"/>
      <c r="AN153" s="1224"/>
      <c r="AO153" s="1225"/>
      <c r="AP153" s="355"/>
      <c r="AQ153" s="328" t="s">
        <v>352</v>
      </c>
      <c r="AR153" s="334"/>
      <c r="AS153" s="328" t="s">
        <v>353</v>
      </c>
      <c r="AT153" s="331"/>
      <c r="AU153" s="355"/>
      <c r="AV153" s="328" t="s">
        <v>314</v>
      </c>
      <c r="AW153" s="334"/>
      <c r="AX153" s="328" t="s">
        <v>315</v>
      </c>
      <c r="AY153" s="334"/>
      <c r="AZ153" s="331" t="s">
        <v>316</v>
      </c>
      <c r="BA153" s="356"/>
      <c r="BB153" s="328"/>
      <c r="BC153" s="331"/>
    </row>
    <row r="154" spans="2:55" ht="14.1" customHeight="1">
      <c r="B154" s="357"/>
      <c r="C154" s="346"/>
      <c r="D154" s="346"/>
      <c r="E154" s="346"/>
      <c r="F154" s="346"/>
      <c r="G154" s="346"/>
      <c r="H154" s="1289"/>
      <c r="I154" s="1290"/>
      <c r="J154" s="1290"/>
      <c r="K154" s="1291"/>
      <c r="L154" s="1289"/>
      <c r="M154" s="1290"/>
      <c r="N154" s="1291"/>
      <c r="O154" s="1289"/>
      <c r="P154" s="1290"/>
      <c r="Q154" s="1290"/>
      <c r="R154" s="1290"/>
      <c r="S154" s="346"/>
      <c r="T154" s="358" t="s">
        <v>348</v>
      </c>
      <c r="U154" s="1286"/>
      <c r="V154" s="1287"/>
      <c r="W154" s="1288"/>
      <c r="X154" s="1289"/>
      <c r="Y154" s="1290"/>
      <c r="Z154" s="1291"/>
      <c r="AA154" s="1289"/>
      <c r="AB154" s="1290"/>
      <c r="AC154" s="1290"/>
      <c r="AD154" s="1290"/>
      <c r="AE154" s="346"/>
      <c r="AF154" s="358" t="s">
        <v>348</v>
      </c>
      <c r="AG154" s="1286"/>
      <c r="AH154" s="1287"/>
      <c r="AI154" s="1288"/>
      <c r="AJ154" s="1286"/>
      <c r="AK154" s="1287"/>
      <c r="AL154" s="1288"/>
      <c r="AM154" s="1289"/>
      <c r="AN154" s="1290"/>
      <c r="AO154" s="1291"/>
      <c r="AP154" s="357"/>
      <c r="AQ154" s="346"/>
      <c r="AR154" s="346"/>
      <c r="AS154" s="346"/>
      <c r="AT154" s="348"/>
      <c r="AU154" s="360" t="s">
        <v>354</v>
      </c>
      <c r="AV154" s="1292"/>
      <c r="AW154" s="1292"/>
      <c r="AX154" s="1292"/>
      <c r="AY154" s="346" t="s">
        <v>355</v>
      </c>
      <c r="AZ154" s="348" t="s">
        <v>356</v>
      </c>
      <c r="BA154" s="357"/>
      <c r="BB154" s="346"/>
      <c r="BC154" s="348"/>
    </row>
    <row r="155" spans="2:55" ht="14.1" customHeight="1">
      <c r="B155" s="349"/>
      <c r="C155" s="325"/>
      <c r="D155" s="325"/>
      <c r="E155" s="325"/>
      <c r="F155" s="325"/>
      <c r="G155" s="325"/>
      <c r="H155" s="350" t="s">
        <v>347</v>
      </c>
      <c r="I155" s="351"/>
      <c r="J155" s="351"/>
      <c r="K155" s="352"/>
      <c r="L155" s="349"/>
      <c r="M155" s="325"/>
      <c r="N155" s="353" t="s">
        <v>348</v>
      </c>
      <c r="O155" s="350" t="s">
        <v>349</v>
      </c>
      <c r="P155" s="354"/>
      <c r="Q155" s="1293"/>
      <c r="R155" s="1293"/>
      <c r="S155" s="1293"/>
      <c r="T155" s="1294"/>
      <c r="U155" s="1295"/>
      <c r="V155" s="1296"/>
      <c r="W155" s="353" t="s">
        <v>348</v>
      </c>
      <c r="X155" s="349"/>
      <c r="Y155" s="325"/>
      <c r="Z155" s="353" t="s">
        <v>348</v>
      </c>
      <c r="AA155" s="350" t="s">
        <v>350</v>
      </c>
      <c r="AB155" s="354"/>
      <c r="AC155" s="1293"/>
      <c r="AD155" s="1293"/>
      <c r="AE155" s="1293"/>
      <c r="AF155" s="1294"/>
      <c r="AG155" s="349"/>
      <c r="AH155" s="325"/>
      <c r="AI155" s="353" t="s">
        <v>348</v>
      </c>
      <c r="AJ155" s="349"/>
      <c r="AK155" s="325"/>
      <c r="AL155" s="353" t="s">
        <v>348</v>
      </c>
      <c r="AM155" s="349"/>
      <c r="AN155" s="325"/>
      <c r="AO155" s="353" t="s">
        <v>351</v>
      </c>
      <c r="AP155" s="349"/>
      <c r="AQ155" s="325"/>
      <c r="AR155" s="325"/>
      <c r="AS155" s="325"/>
      <c r="AT155" s="327"/>
      <c r="AU155" s="349"/>
      <c r="AV155" s="325"/>
      <c r="AW155" s="325"/>
      <c r="AX155" s="325"/>
      <c r="AY155" s="325"/>
      <c r="AZ155" s="327"/>
      <c r="BA155" s="349"/>
      <c r="BB155" s="325"/>
      <c r="BC155" s="327"/>
    </row>
    <row r="156" spans="2:55" ht="14.1" customHeight="1">
      <c r="B156" s="355"/>
      <c r="C156" s="328" t="s">
        <v>314</v>
      </c>
      <c r="D156" s="334"/>
      <c r="E156" s="328" t="s">
        <v>315</v>
      </c>
      <c r="F156" s="334"/>
      <c r="G156" s="328" t="s">
        <v>316</v>
      </c>
      <c r="H156" s="1223"/>
      <c r="I156" s="1224"/>
      <c r="J156" s="1224"/>
      <c r="K156" s="1225"/>
      <c r="L156" s="1223"/>
      <c r="M156" s="1224"/>
      <c r="N156" s="1225"/>
      <c r="O156" s="1284"/>
      <c r="P156" s="1285"/>
      <c r="Q156" s="1285"/>
      <c r="R156" s="1285"/>
      <c r="S156" s="328"/>
      <c r="T156" s="331"/>
      <c r="U156" s="1256" t="str">
        <f>IF(F156="","",U153+L156+O156)</f>
        <v/>
      </c>
      <c r="V156" s="1257"/>
      <c r="W156" s="1258"/>
      <c r="X156" s="1223"/>
      <c r="Y156" s="1224"/>
      <c r="Z156" s="1225"/>
      <c r="AA156" s="1284"/>
      <c r="AB156" s="1285"/>
      <c r="AC156" s="1285"/>
      <c r="AD156" s="1285"/>
      <c r="AE156" s="328"/>
      <c r="AF156" s="331"/>
      <c r="AG156" s="1256" t="str">
        <f>IF(F156="","",AG153+X156+AA156)</f>
        <v/>
      </c>
      <c r="AH156" s="1257"/>
      <c r="AI156" s="1258"/>
      <c r="AJ156" s="1256" t="str">
        <f>IF(F156="","",U156-AG156)</f>
        <v/>
      </c>
      <c r="AK156" s="1257"/>
      <c r="AL156" s="1258"/>
      <c r="AM156" s="1223"/>
      <c r="AN156" s="1224"/>
      <c r="AO156" s="1225"/>
      <c r="AP156" s="355"/>
      <c r="AQ156" s="328" t="s">
        <v>352</v>
      </c>
      <c r="AR156" s="334"/>
      <c r="AS156" s="328" t="s">
        <v>353</v>
      </c>
      <c r="AT156" s="331"/>
      <c r="AU156" s="355"/>
      <c r="AV156" s="328" t="s">
        <v>314</v>
      </c>
      <c r="AW156" s="334"/>
      <c r="AX156" s="328" t="s">
        <v>315</v>
      </c>
      <c r="AY156" s="334"/>
      <c r="AZ156" s="331" t="s">
        <v>316</v>
      </c>
      <c r="BA156" s="356"/>
      <c r="BB156" s="328"/>
      <c r="BC156" s="331"/>
    </row>
    <row r="157" spans="2:55" ht="14.1" customHeight="1" thickBot="1">
      <c r="B157" s="356"/>
      <c r="C157" s="328"/>
      <c r="D157" s="328"/>
      <c r="E157" s="328"/>
      <c r="F157" s="328"/>
      <c r="G157" s="328"/>
      <c r="H157" s="1223"/>
      <c r="I157" s="1224"/>
      <c r="J157" s="1224"/>
      <c r="K157" s="1225"/>
      <c r="L157" s="1223"/>
      <c r="M157" s="1224"/>
      <c r="N157" s="1225"/>
      <c r="O157" s="1223"/>
      <c r="P157" s="1224"/>
      <c r="Q157" s="1224"/>
      <c r="R157" s="1224"/>
      <c r="S157" s="328"/>
      <c r="T157" s="361" t="s">
        <v>348</v>
      </c>
      <c r="U157" s="1256"/>
      <c r="V157" s="1257"/>
      <c r="W157" s="1258"/>
      <c r="X157" s="1223"/>
      <c r="Y157" s="1224"/>
      <c r="Z157" s="1225"/>
      <c r="AA157" s="1223"/>
      <c r="AB157" s="1224"/>
      <c r="AC157" s="1224"/>
      <c r="AD157" s="1224"/>
      <c r="AE157" s="328"/>
      <c r="AF157" s="361" t="s">
        <v>348</v>
      </c>
      <c r="AG157" s="1256"/>
      <c r="AH157" s="1257"/>
      <c r="AI157" s="1258"/>
      <c r="AJ157" s="1256"/>
      <c r="AK157" s="1257"/>
      <c r="AL157" s="1258"/>
      <c r="AM157" s="1223"/>
      <c r="AN157" s="1224"/>
      <c r="AO157" s="1225"/>
      <c r="AP157" s="357"/>
      <c r="AQ157" s="346"/>
      <c r="AR157" s="346"/>
      <c r="AS157" s="346"/>
      <c r="AT157" s="348"/>
      <c r="AU157" s="359" t="s">
        <v>354</v>
      </c>
      <c r="AV157" s="1259"/>
      <c r="AW157" s="1259"/>
      <c r="AX157" s="1259"/>
      <c r="AY157" s="328" t="s">
        <v>355</v>
      </c>
      <c r="AZ157" s="331" t="s">
        <v>356</v>
      </c>
      <c r="BA157" s="356"/>
      <c r="BB157" s="328"/>
      <c r="BC157" s="331"/>
    </row>
    <row r="158" spans="2:55" ht="18">
      <c r="B158" s="1260" t="s">
        <v>357</v>
      </c>
      <c r="C158" s="1261"/>
      <c r="D158" s="1261"/>
      <c r="E158" s="1261"/>
      <c r="F158" s="1261"/>
      <c r="G158" s="1262"/>
      <c r="H158" s="1269"/>
      <c r="I158" s="1270"/>
      <c r="J158" s="1270"/>
      <c r="K158" s="1271"/>
      <c r="L158" s="362"/>
      <c r="M158" s="321"/>
      <c r="N158" s="363" t="s">
        <v>348</v>
      </c>
      <c r="O158" s="362"/>
      <c r="P158" s="321"/>
      <c r="Q158" s="321"/>
      <c r="R158" s="321"/>
      <c r="S158" s="321"/>
      <c r="T158" s="363" t="s">
        <v>348</v>
      </c>
      <c r="U158" s="1278"/>
      <c r="V158" s="1279"/>
      <c r="W158" s="1280"/>
      <c r="X158" s="1278"/>
      <c r="Y158" s="1279"/>
      <c r="Z158" s="1280"/>
      <c r="AA158" s="321"/>
      <c r="AB158" s="321"/>
      <c r="AC158" s="321"/>
      <c r="AD158" s="321"/>
      <c r="AE158" s="321"/>
      <c r="AF158" s="363" t="s">
        <v>348</v>
      </c>
      <c r="AG158" s="1278"/>
      <c r="AH158" s="1279"/>
      <c r="AI158" s="1280"/>
      <c r="AJ158" s="1235" t="s">
        <v>358</v>
      </c>
      <c r="AK158" s="1236"/>
      <c r="AL158" s="1237"/>
      <c r="AM158" s="1235" t="s">
        <v>359</v>
      </c>
      <c r="AN158" s="1236"/>
      <c r="AO158" s="1237"/>
      <c r="AP158" s="1244" t="s">
        <v>360</v>
      </c>
      <c r="AQ158" s="1245"/>
      <c r="AR158" s="1245"/>
      <c r="AS158" s="1245"/>
      <c r="AT158" s="1246"/>
      <c r="AU158" s="1235" t="s">
        <v>361</v>
      </c>
      <c r="AV158" s="1236"/>
      <c r="AW158" s="1236"/>
      <c r="AX158" s="1236"/>
      <c r="AY158" s="1236"/>
      <c r="AZ158" s="1237"/>
      <c r="BA158" s="362"/>
      <c r="BB158" s="321"/>
      <c r="BC158" s="364"/>
    </row>
    <row r="159" spans="2:55" ht="18">
      <c r="B159" s="1263"/>
      <c r="C159" s="1264"/>
      <c r="D159" s="1264"/>
      <c r="E159" s="1264"/>
      <c r="F159" s="1264"/>
      <c r="G159" s="1265"/>
      <c r="H159" s="1272"/>
      <c r="I159" s="1273"/>
      <c r="J159" s="1273"/>
      <c r="K159" s="1274"/>
      <c r="L159" s="365" t="s">
        <v>362</v>
      </c>
      <c r="M159" s="1247">
        <f>IF(SUM(L123,L126,L129,L132,L135,L138,L141,L144,L147,L150,L153,L156)=0,0,SUM(L123,L126,L129,L132,L135,L138,L141,L144,L147,L150,L153,L156))</f>
        <v>0</v>
      </c>
      <c r="N159" s="1248"/>
      <c r="O159" s="366" t="s">
        <v>362</v>
      </c>
      <c r="P159" s="1217">
        <f>IF(SUM(O123,O126,O129,O132,O135,O138,O141,O144,O147,O150,O153,O156)=0,0,SUM(O123,O126,O129,O132,O135,O138,O141,O144,O147,O150,O153,O156))</f>
        <v>0</v>
      </c>
      <c r="Q159" s="1217"/>
      <c r="R159" s="1217"/>
      <c r="S159" s="1217"/>
      <c r="T159" s="1218"/>
      <c r="U159" s="1211"/>
      <c r="V159" s="1212"/>
      <c r="W159" s="1213"/>
      <c r="X159" s="1211"/>
      <c r="Y159" s="1212"/>
      <c r="Z159" s="1213"/>
      <c r="AA159" s="366" t="s">
        <v>362</v>
      </c>
      <c r="AB159" s="1217">
        <f>IF(SUM(AA123,AA126,AA129,AA132,AA135,AA138,AA141,AA144,AA147,AA150,AA153,AA156)=0,0,SUM(AA123,AA126,AA129,AA132,AA135,AA138,AA141,AA144,AA147,AA150,AA153,AA156))</f>
        <v>0</v>
      </c>
      <c r="AC159" s="1217"/>
      <c r="AD159" s="1217"/>
      <c r="AE159" s="1217"/>
      <c r="AF159" s="1218"/>
      <c r="AG159" s="1211"/>
      <c r="AH159" s="1212"/>
      <c r="AI159" s="1213"/>
      <c r="AJ159" s="1238"/>
      <c r="AK159" s="1239"/>
      <c r="AL159" s="1240"/>
      <c r="AM159" s="1238"/>
      <c r="AN159" s="1239"/>
      <c r="AO159" s="1240"/>
      <c r="AP159" s="1249" t="s">
        <v>363</v>
      </c>
      <c r="AQ159" s="1250"/>
      <c r="AR159" s="1250"/>
      <c r="AS159" s="1250"/>
      <c r="AT159" s="1251"/>
      <c r="AU159" s="1241"/>
      <c r="AV159" s="1242"/>
      <c r="AW159" s="1242"/>
      <c r="AX159" s="1242"/>
      <c r="AY159" s="1242"/>
      <c r="AZ159" s="1243"/>
      <c r="BA159" s="356"/>
      <c r="BB159" s="328"/>
      <c r="BC159" s="340"/>
    </row>
    <row r="160" spans="2:55" ht="18">
      <c r="B160" s="1263"/>
      <c r="C160" s="1264"/>
      <c r="D160" s="1264"/>
      <c r="E160" s="1264"/>
      <c r="F160" s="1264"/>
      <c r="G160" s="1265"/>
      <c r="H160" s="1272"/>
      <c r="I160" s="1273"/>
      <c r="J160" s="1273"/>
      <c r="K160" s="1274"/>
      <c r="L160" s="367" t="s">
        <v>364</v>
      </c>
      <c r="M160" s="1252">
        <f>IF(M159=0,M105,M105+M159)</f>
        <v>0</v>
      </c>
      <c r="N160" s="1253"/>
      <c r="O160" s="368" t="s">
        <v>364</v>
      </c>
      <c r="P160" s="1254">
        <f>IF(P159=0,P105,IF(P105=0,P159,P105+P159))</f>
        <v>0</v>
      </c>
      <c r="Q160" s="1254"/>
      <c r="R160" s="1254"/>
      <c r="S160" s="1254"/>
      <c r="T160" s="1255"/>
      <c r="U160" s="1211"/>
      <c r="V160" s="1212"/>
      <c r="W160" s="1213"/>
      <c r="X160" s="1211"/>
      <c r="Y160" s="1212"/>
      <c r="Z160" s="1213"/>
      <c r="AA160" s="368" t="s">
        <v>364</v>
      </c>
      <c r="AB160" s="1254">
        <f>IF(AB159=0,AB105,IF(AB105=0,AB159,AB105+AB159))</f>
        <v>0</v>
      </c>
      <c r="AC160" s="1254"/>
      <c r="AD160" s="1254"/>
      <c r="AE160" s="1254"/>
      <c r="AF160" s="1255"/>
      <c r="AG160" s="1211"/>
      <c r="AH160" s="1212"/>
      <c r="AI160" s="1213"/>
      <c r="AJ160" s="1238"/>
      <c r="AK160" s="1239"/>
      <c r="AL160" s="1240"/>
      <c r="AM160" s="1241"/>
      <c r="AN160" s="1242"/>
      <c r="AO160" s="1243"/>
      <c r="AP160" s="1211"/>
      <c r="AQ160" s="1212"/>
      <c r="AR160" s="1212"/>
      <c r="AS160" s="1212"/>
      <c r="AT160" s="1213"/>
      <c r="AU160" s="349"/>
      <c r="AV160" s="325"/>
      <c r="AW160" s="325"/>
      <c r="AX160" s="325"/>
      <c r="AY160" s="325"/>
      <c r="AZ160" s="327" t="s">
        <v>356</v>
      </c>
      <c r="BA160" s="356"/>
      <c r="BB160" s="328"/>
      <c r="BC160" s="340"/>
    </row>
    <row r="161" spans="2:55" ht="18">
      <c r="B161" s="1263"/>
      <c r="C161" s="1264"/>
      <c r="D161" s="1264"/>
      <c r="E161" s="1264"/>
      <c r="F161" s="1264"/>
      <c r="G161" s="1265"/>
      <c r="H161" s="1272"/>
      <c r="I161" s="1273"/>
      <c r="J161" s="1273"/>
      <c r="K161" s="1274"/>
      <c r="L161" s="369" t="s">
        <v>365</v>
      </c>
      <c r="M161" s="325"/>
      <c r="N161" s="353" t="s">
        <v>366</v>
      </c>
      <c r="O161" s="370" t="s">
        <v>367</v>
      </c>
      <c r="P161" s="328"/>
      <c r="Q161" s="328"/>
      <c r="R161" s="328"/>
      <c r="S161" s="328"/>
      <c r="T161" s="353" t="s">
        <v>366</v>
      </c>
      <c r="U161" s="1211"/>
      <c r="V161" s="1212"/>
      <c r="W161" s="1213"/>
      <c r="X161" s="1211"/>
      <c r="Y161" s="1212"/>
      <c r="Z161" s="1213"/>
      <c r="AA161" s="329" t="s">
        <v>368</v>
      </c>
      <c r="AB161" s="328"/>
      <c r="AC161" s="328"/>
      <c r="AD161" s="328"/>
      <c r="AE161" s="328"/>
      <c r="AF161" s="353" t="s">
        <v>366</v>
      </c>
      <c r="AG161" s="1211"/>
      <c r="AH161" s="1212"/>
      <c r="AI161" s="1213"/>
      <c r="AJ161" s="1238"/>
      <c r="AK161" s="1239"/>
      <c r="AL161" s="1240"/>
      <c r="AM161" s="349"/>
      <c r="AN161" s="325"/>
      <c r="AO161" s="371" t="s">
        <v>351</v>
      </c>
      <c r="AP161" s="1211"/>
      <c r="AQ161" s="1212"/>
      <c r="AR161" s="1212"/>
      <c r="AS161" s="1212"/>
      <c r="AT161" s="1213"/>
      <c r="AU161" s="365" t="s">
        <v>362</v>
      </c>
      <c r="AV161" s="1217">
        <f>IF(SUM(AV124,AV127,AV130,AV133,AV136,AV139,AV142,AV145,AV148,AV151,AV154,AV157)=0,0,SUM(AV124,AV127,AV130,AV133,AV136,AV139,AV142,AV145,AV148,AV151,AV154,AV157))</f>
        <v>0</v>
      </c>
      <c r="AW161" s="1217"/>
      <c r="AX161" s="1217"/>
      <c r="AY161" s="1217"/>
      <c r="AZ161" s="1218"/>
      <c r="BA161" s="356"/>
      <c r="BB161" s="328"/>
      <c r="BC161" s="340"/>
    </row>
    <row r="162" spans="2:55" ht="18">
      <c r="B162" s="1263"/>
      <c r="C162" s="1264"/>
      <c r="D162" s="1264"/>
      <c r="E162" s="1264"/>
      <c r="F162" s="1264"/>
      <c r="G162" s="1265"/>
      <c r="H162" s="1272"/>
      <c r="I162" s="1273"/>
      <c r="J162" s="1273"/>
      <c r="K162" s="1274"/>
      <c r="L162" s="365" t="s">
        <v>362</v>
      </c>
      <c r="M162" s="1219">
        <f>IF(M159=0,0,M159*320)</f>
        <v>0</v>
      </c>
      <c r="N162" s="1220"/>
      <c r="O162" s="366" t="s">
        <v>362</v>
      </c>
      <c r="P162" s="1221">
        <f>IF(P159=0,0,P159*320)</f>
        <v>0</v>
      </c>
      <c r="Q162" s="1221"/>
      <c r="R162" s="1221"/>
      <c r="S162" s="1221"/>
      <c r="T162" s="1222"/>
      <c r="U162" s="1211"/>
      <c r="V162" s="1212"/>
      <c r="W162" s="1213"/>
      <c r="X162" s="1211"/>
      <c r="Y162" s="1212"/>
      <c r="Z162" s="1213"/>
      <c r="AA162" s="366" t="s">
        <v>362</v>
      </c>
      <c r="AB162" s="1221">
        <f>IF(AB159=0,0,AB159*320)</f>
        <v>0</v>
      </c>
      <c r="AC162" s="1221"/>
      <c r="AD162" s="1221"/>
      <c r="AE162" s="1221"/>
      <c r="AF162" s="1222"/>
      <c r="AG162" s="1211"/>
      <c r="AH162" s="1212"/>
      <c r="AI162" s="1213"/>
      <c r="AJ162" s="1238"/>
      <c r="AK162" s="1239"/>
      <c r="AL162" s="1240"/>
      <c r="AM162" s="1223"/>
      <c r="AN162" s="1224"/>
      <c r="AO162" s="1225"/>
      <c r="AP162" s="1211"/>
      <c r="AQ162" s="1212"/>
      <c r="AR162" s="1212"/>
      <c r="AS162" s="1212"/>
      <c r="AT162" s="1213"/>
      <c r="AU162" s="372"/>
      <c r="AV162" s="373"/>
      <c r="AW162" s="373"/>
      <c r="AX162" s="373"/>
      <c r="AY162" s="373"/>
      <c r="AZ162" s="374"/>
      <c r="BA162" s="356"/>
      <c r="BB162" s="328"/>
      <c r="BC162" s="340"/>
    </row>
    <row r="163" spans="2:55" ht="18.75" thickBot="1">
      <c r="B163" s="1266"/>
      <c r="C163" s="1267"/>
      <c r="D163" s="1267"/>
      <c r="E163" s="1267"/>
      <c r="F163" s="1267"/>
      <c r="G163" s="1268"/>
      <c r="H163" s="1275"/>
      <c r="I163" s="1276"/>
      <c r="J163" s="1276"/>
      <c r="K163" s="1277"/>
      <c r="L163" s="375" t="s">
        <v>364</v>
      </c>
      <c r="M163" s="1229">
        <f>IF(M160=0,0,M160*320)</f>
        <v>0</v>
      </c>
      <c r="N163" s="1230"/>
      <c r="O163" s="376" t="s">
        <v>364</v>
      </c>
      <c r="P163" s="1231">
        <f>IF(P160=0,0,P160*320)</f>
        <v>0</v>
      </c>
      <c r="Q163" s="1231"/>
      <c r="R163" s="1231"/>
      <c r="S163" s="1231"/>
      <c r="T163" s="1232"/>
      <c r="U163" s="1214"/>
      <c r="V163" s="1215"/>
      <c r="W163" s="1216"/>
      <c r="X163" s="1214"/>
      <c r="Y163" s="1215"/>
      <c r="Z163" s="1216"/>
      <c r="AA163" s="376" t="s">
        <v>364</v>
      </c>
      <c r="AB163" s="1231">
        <f>IF(AB160=0,0,AB160*320)</f>
        <v>0</v>
      </c>
      <c r="AC163" s="1231"/>
      <c r="AD163" s="1231"/>
      <c r="AE163" s="1231"/>
      <c r="AF163" s="1232"/>
      <c r="AG163" s="1214"/>
      <c r="AH163" s="1215"/>
      <c r="AI163" s="1216"/>
      <c r="AJ163" s="1281"/>
      <c r="AK163" s="1282"/>
      <c r="AL163" s="1283"/>
      <c r="AM163" s="1226"/>
      <c r="AN163" s="1227"/>
      <c r="AO163" s="1228"/>
      <c r="AP163" s="1214"/>
      <c r="AQ163" s="1215"/>
      <c r="AR163" s="1215"/>
      <c r="AS163" s="1215"/>
      <c r="AT163" s="1216"/>
      <c r="AU163" s="377" t="s">
        <v>369</v>
      </c>
      <c r="AV163" s="1233">
        <f>IF(AV161=0,AV108,AV108+AV161)</f>
        <v>0</v>
      </c>
      <c r="AW163" s="1233"/>
      <c r="AX163" s="1233"/>
      <c r="AY163" s="1233"/>
      <c r="AZ163" s="1234"/>
      <c r="BA163" s="378"/>
      <c r="BB163" s="342"/>
      <c r="BC163" s="379"/>
    </row>
    <row r="164" spans="2:55" ht="14.25">
      <c r="B164" s="380"/>
      <c r="C164" s="380"/>
      <c r="D164" s="380"/>
      <c r="E164" s="380"/>
      <c r="F164" s="380"/>
      <c r="G164" s="380"/>
      <c r="H164" s="381"/>
      <c r="I164" s="381"/>
      <c r="J164" s="381"/>
      <c r="K164" s="382"/>
      <c r="L164" s="382"/>
      <c r="M164" s="382"/>
      <c r="N164" s="382"/>
      <c r="O164" s="381"/>
      <c r="P164" s="381"/>
      <c r="Q164" s="381"/>
      <c r="R164" s="381"/>
      <c r="S164" s="381"/>
      <c r="AA164" s="381"/>
      <c r="AB164" s="381"/>
      <c r="AC164" s="381"/>
      <c r="AD164" s="381"/>
      <c r="AE164" s="381"/>
      <c r="AJ164" s="383"/>
      <c r="AK164" s="383"/>
      <c r="AL164" s="383"/>
      <c r="AM164" s="384"/>
      <c r="AN164" s="384"/>
      <c r="AO164" s="384"/>
      <c r="AU164" s="385"/>
      <c r="AV164" s="385"/>
      <c r="AW164" s="385"/>
      <c r="AX164" s="385"/>
      <c r="AY164" s="385"/>
      <c r="AZ164" s="385"/>
    </row>
    <row r="165" spans="2:55">
      <c r="F165" s="1209" t="s">
        <v>370</v>
      </c>
      <c r="G165" s="1210"/>
      <c r="H165" s="388"/>
      <c r="I165" s="389"/>
      <c r="J165" s="390"/>
      <c r="K165" s="255" t="s">
        <v>371</v>
      </c>
    </row>
    <row r="166" spans="2:55">
      <c r="F166" s="1209" t="s">
        <v>372</v>
      </c>
      <c r="G166" s="1209"/>
      <c r="H166" s="391" t="s">
        <v>373</v>
      </c>
      <c r="K166" s="254"/>
    </row>
  </sheetData>
  <mergeCells count="642">
    <mergeCell ref="A1:BC1"/>
    <mergeCell ref="AA9:AB9"/>
    <mergeCell ref="B10:G10"/>
    <mergeCell ref="H10:W10"/>
    <mergeCell ref="X10:AI10"/>
    <mergeCell ref="AJ10:AL10"/>
    <mergeCell ref="AM10:AT10"/>
    <mergeCell ref="B3:BC3"/>
    <mergeCell ref="B5:F6"/>
    <mergeCell ref="G5:W6"/>
    <mergeCell ref="AA5:AB5"/>
    <mergeCell ref="AK5:BB5"/>
    <mergeCell ref="X6:Y9"/>
    <mergeCell ref="AA7:AB7"/>
    <mergeCell ref="L8:P8"/>
    <mergeCell ref="AK8:BB8"/>
    <mergeCell ref="L9:W9"/>
    <mergeCell ref="AM11:AO11"/>
    <mergeCell ref="AP11:AT11"/>
    <mergeCell ref="AU11:AZ11"/>
    <mergeCell ref="Q12:T12"/>
    <mergeCell ref="U12:V12"/>
    <mergeCell ref="AC12:AF12"/>
    <mergeCell ref="AU10:AZ10"/>
    <mergeCell ref="BA10:BC11"/>
    <mergeCell ref="B11:G11"/>
    <mergeCell ref="H11:N11"/>
    <mergeCell ref="O11:T11"/>
    <mergeCell ref="U11:W11"/>
    <mergeCell ref="X11:Z11"/>
    <mergeCell ref="AA11:AF11"/>
    <mergeCell ref="AG11:AI11"/>
    <mergeCell ref="AJ11:AL11"/>
    <mergeCell ref="AG13:AI14"/>
    <mergeCell ref="AJ13:AL14"/>
    <mergeCell ref="AM13:AO14"/>
    <mergeCell ref="AV14:AX14"/>
    <mergeCell ref="Q15:T15"/>
    <mergeCell ref="U15:V15"/>
    <mergeCell ref="AC15:AF15"/>
    <mergeCell ref="H13:K14"/>
    <mergeCell ref="L13:N14"/>
    <mergeCell ref="O13:R14"/>
    <mergeCell ref="U13:W14"/>
    <mergeCell ref="X13:Z14"/>
    <mergeCell ref="AA13:AD14"/>
    <mergeCell ref="AG16:AI17"/>
    <mergeCell ref="AJ16:AL17"/>
    <mergeCell ref="AM16:AO17"/>
    <mergeCell ref="AV17:AX17"/>
    <mergeCell ref="Q18:T18"/>
    <mergeCell ref="U18:V18"/>
    <mergeCell ref="AC18:AF18"/>
    <mergeCell ref="H16:K17"/>
    <mergeCell ref="L16:N17"/>
    <mergeCell ref="O16:R17"/>
    <mergeCell ref="U16:W17"/>
    <mergeCell ref="X16:Z17"/>
    <mergeCell ref="AA16:AD17"/>
    <mergeCell ref="AG19:AI20"/>
    <mergeCell ref="AJ19:AL20"/>
    <mergeCell ref="AM19:AO20"/>
    <mergeCell ref="AV20:AX20"/>
    <mergeCell ref="Q21:T21"/>
    <mergeCell ref="U21:V21"/>
    <mergeCell ref="AC21:AF21"/>
    <mergeCell ref="H19:K20"/>
    <mergeCell ref="L19:N20"/>
    <mergeCell ref="O19:R20"/>
    <mergeCell ref="U19:W20"/>
    <mergeCell ref="X19:Z20"/>
    <mergeCell ref="AA19:AD20"/>
    <mergeCell ref="AG22:AI23"/>
    <mergeCell ref="AJ22:AL23"/>
    <mergeCell ref="AM22:AO23"/>
    <mergeCell ref="AV23:AX23"/>
    <mergeCell ref="Q24:T24"/>
    <mergeCell ref="U24:V24"/>
    <mergeCell ref="AC24:AF24"/>
    <mergeCell ref="H22:K23"/>
    <mergeCell ref="L22:N23"/>
    <mergeCell ref="O22:R23"/>
    <mergeCell ref="U22:W23"/>
    <mergeCell ref="X22:Z23"/>
    <mergeCell ref="AA22:AD23"/>
    <mergeCell ref="AG25:AI26"/>
    <mergeCell ref="AJ25:AL26"/>
    <mergeCell ref="AM25:AO26"/>
    <mergeCell ref="AV26:AX26"/>
    <mergeCell ref="Q27:T27"/>
    <mergeCell ref="U27:V27"/>
    <mergeCell ref="AC27:AF27"/>
    <mergeCell ref="H25:K26"/>
    <mergeCell ref="L25:N26"/>
    <mergeCell ref="O25:R26"/>
    <mergeCell ref="U25:W26"/>
    <mergeCell ref="X25:Z26"/>
    <mergeCell ref="AA25:AD26"/>
    <mergeCell ref="AG28:AI29"/>
    <mergeCell ref="AJ28:AL29"/>
    <mergeCell ref="AM28:AO29"/>
    <mergeCell ref="AV29:AX29"/>
    <mergeCell ref="Q30:T30"/>
    <mergeCell ref="U30:V30"/>
    <mergeCell ref="AC30:AF30"/>
    <mergeCell ref="H28:K29"/>
    <mergeCell ref="L28:N29"/>
    <mergeCell ref="O28:R29"/>
    <mergeCell ref="U28:W29"/>
    <mergeCell ref="X28:Z29"/>
    <mergeCell ref="AA28:AD29"/>
    <mergeCell ref="AG31:AI32"/>
    <mergeCell ref="AJ31:AL32"/>
    <mergeCell ref="AM31:AO32"/>
    <mergeCell ref="AV32:AX32"/>
    <mergeCell ref="Q33:T33"/>
    <mergeCell ref="U33:V33"/>
    <mergeCell ref="AC33:AF33"/>
    <mergeCell ref="H31:K32"/>
    <mergeCell ref="L31:N32"/>
    <mergeCell ref="O31:R32"/>
    <mergeCell ref="U31:W32"/>
    <mergeCell ref="X31:Z32"/>
    <mergeCell ref="AA31:AD32"/>
    <mergeCell ref="AG34:AI35"/>
    <mergeCell ref="AJ34:AL35"/>
    <mergeCell ref="AM34:AO35"/>
    <mergeCell ref="AV35:AX35"/>
    <mergeCell ref="Q36:T36"/>
    <mergeCell ref="U36:V36"/>
    <mergeCell ref="AC36:AF36"/>
    <mergeCell ref="H34:K35"/>
    <mergeCell ref="L34:N35"/>
    <mergeCell ref="O34:R35"/>
    <mergeCell ref="U34:W35"/>
    <mergeCell ref="X34:Z35"/>
    <mergeCell ref="AA34:AD35"/>
    <mergeCell ref="AG37:AI38"/>
    <mergeCell ref="AJ37:AL38"/>
    <mergeCell ref="AM37:AO38"/>
    <mergeCell ref="AV38:AX38"/>
    <mergeCell ref="Q39:T39"/>
    <mergeCell ref="U39:V39"/>
    <mergeCell ref="AC39:AF39"/>
    <mergeCell ref="H37:K38"/>
    <mergeCell ref="L37:N38"/>
    <mergeCell ref="O37:R38"/>
    <mergeCell ref="U37:W38"/>
    <mergeCell ref="X37:Z38"/>
    <mergeCell ref="AA37:AD38"/>
    <mergeCell ref="AG40:AI41"/>
    <mergeCell ref="AJ40:AL41"/>
    <mergeCell ref="AM40:AO41"/>
    <mergeCell ref="AV41:AX41"/>
    <mergeCell ref="Q42:T42"/>
    <mergeCell ref="U42:V42"/>
    <mergeCell ref="AC42:AF42"/>
    <mergeCell ref="H40:K41"/>
    <mergeCell ref="L40:N41"/>
    <mergeCell ref="O40:R41"/>
    <mergeCell ref="U40:W41"/>
    <mergeCell ref="X40:Z41"/>
    <mergeCell ref="AA40:AD41"/>
    <mergeCell ref="AG43:AI44"/>
    <mergeCell ref="AJ43:AL44"/>
    <mergeCell ref="AM43:AO44"/>
    <mergeCell ref="AV44:AX44"/>
    <mergeCell ref="Q45:T45"/>
    <mergeCell ref="U45:V45"/>
    <mergeCell ref="AC45:AF45"/>
    <mergeCell ref="H43:K44"/>
    <mergeCell ref="L43:N44"/>
    <mergeCell ref="O43:R44"/>
    <mergeCell ref="U43:W44"/>
    <mergeCell ref="X43:Z44"/>
    <mergeCell ref="AA43:AD44"/>
    <mergeCell ref="AG46:AI47"/>
    <mergeCell ref="AJ46:AL47"/>
    <mergeCell ref="AM46:AO47"/>
    <mergeCell ref="AV47:AX47"/>
    <mergeCell ref="B48:G53"/>
    <mergeCell ref="H48:K53"/>
    <mergeCell ref="U48:W53"/>
    <mergeCell ref="X48:Z53"/>
    <mergeCell ref="AG48:AI53"/>
    <mergeCell ref="AJ48:AL53"/>
    <mergeCell ref="H46:K47"/>
    <mergeCell ref="L46:N47"/>
    <mergeCell ref="O46:R47"/>
    <mergeCell ref="U46:W47"/>
    <mergeCell ref="X46:Z47"/>
    <mergeCell ref="AA46:AD47"/>
    <mergeCell ref="AP50:AT53"/>
    <mergeCell ref="AV51:AZ51"/>
    <mergeCell ref="M52:N52"/>
    <mergeCell ref="P52:T52"/>
    <mergeCell ref="AB52:AF52"/>
    <mergeCell ref="AM52:AO53"/>
    <mergeCell ref="M53:N53"/>
    <mergeCell ref="P53:T53"/>
    <mergeCell ref="AB53:AF53"/>
    <mergeCell ref="AV53:AZ53"/>
    <mergeCell ref="AM48:AO50"/>
    <mergeCell ref="AP48:AT48"/>
    <mergeCell ref="AU48:AZ49"/>
    <mergeCell ref="M49:N49"/>
    <mergeCell ref="P49:T49"/>
    <mergeCell ref="AB49:AF49"/>
    <mergeCell ref="AP49:AT49"/>
    <mergeCell ref="M50:N50"/>
    <mergeCell ref="P50:T50"/>
    <mergeCell ref="AB50:AF50"/>
    <mergeCell ref="F55:G55"/>
    <mergeCell ref="F56:G56"/>
    <mergeCell ref="B58:BC58"/>
    <mergeCell ref="B60:F61"/>
    <mergeCell ref="G60:W61"/>
    <mergeCell ref="AA60:AB60"/>
    <mergeCell ref="AK60:BB60"/>
    <mergeCell ref="X61:Y64"/>
    <mergeCell ref="AA62:AB62"/>
    <mergeCell ref="L63:P63"/>
    <mergeCell ref="B66:G66"/>
    <mergeCell ref="H66:N66"/>
    <mergeCell ref="O66:T66"/>
    <mergeCell ref="U66:W66"/>
    <mergeCell ref="X66:Z66"/>
    <mergeCell ref="AA66:AF66"/>
    <mergeCell ref="AK63:BB63"/>
    <mergeCell ref="L64:W64"/>
    <mergeCell ref="AA64:AB64"/>
    <mergeCell ref="B65:G65"/>
    <mergeCell ref="H65:W65"/>
    <mergeCell ref="X65:AI65"/>
    <mergeCell ref="AJ65:AL65"/>
    <mergeCell ref="AM65:AT65"/>
    <mergeCell ref="AU65:AZ65"/>
    <mergeCell ref="BA65:BC66"/>
    <mergeCell ref="AG66:AI66"/>
    <mergeCell ref="AJ66:AL66"/>
    <mergeCell ref="AM66:AO66"/>
    <mergeCell ref="AP66:AT66"/>
    <mergeCell ref="AU66:AZ66"/>
    <mergeCell ref="Q67:T67"/>
    <mergeCell ref="U67:V67"/>
    <mergeCell ref="AC67:AF67"/>
    <mergeCell ref="AG67:AH67"/>
    <mergeCell ref="AG68:AI69"/>
    <mergeCell ref="AJ68:AL69"/>
    <mergeCell ref="AM68:AO69"/>
    <mergeCell ref="AV69:AX69"/>
    <mergeCell ref="Q70:T70"/>
    <mergeCell ref="U70:V70"/>
    <mergeCell ref="AC70:AF70"/>
    <mergeCell ref="H68:K69"/>
    <mergeCell ref="L68:N69"/>
    <mergeCell ref="O68:R69"/>
    <mergeCell ref="U68:W69"/>
    <mergeCell ref="X68:Z69"/>
    <mergeCell ref="AA68:AD69"/>
    <mergeCell ref="AG71:AI72"/>
    <mergeCell ref="AJ71:AL72"/>
    <mergeCell ref="AM71:AO72"/>
    <mergeCell ref="AV72:AX72"/>
    <mergeCell ref="Q73:T73"/>
    <mergeCell ref="U73:V73"/>
    <mergeCell ref="AC73:AF73"/>
    <mergeCell ref="H71:K72"/>
    <mergeCell ref="L71:N72"/>
    <mergeCell ref="O71:R72"/>
    <mergeCell ref="U71:W72"/>
    <mergeCell ref="X71:Z72"/>
    <mergeCell ref="AA71:AD72"/>
    <mergeCell ref="AG74:AI75"/>
    <mergeCell ref="AJ74:AL75"/>
    <mergeCell ref="AM74:AO75"/>
    <mergeCell ref="AV75:AX75"/>
    <mergeCell ref="Q76:T76"/>
    <mergeCell ref="U76:V76"/>
    <mergeCell ref="AC76:AF76"/>
    <mergeCell ref="H74:K75"/>
    <mergeCell ref="L74:N75"/>
    <mergeCell ref="O74:R75"/>
    <mergeCell ref="U74:W75"/>
    <mergeCell ref="X74:Z75"/>
    <mergeCell ref="AA74:AD75"/>
    <mergeCell ref="AG77:AI78"/>
    <mergeCell ref="AJ77:AL78"/>
    <mergeCell ref="AM77:AO78"/>
    <mergeCell ref="AV78:AX78"/>
    <mergeCell ref="Q79:T79"/>
    <mergeCell ref="U79:V79"/>
    <mergeCell ref="AC79:AF79"/>
    <mergeCell ref="H77:K78"/>
    <mergeCell ref="L77:N78"/>
    <mergeCell ref="O77:R78"/>
    <mergeCell ref="U77:W78"/>
    <mergeCell ref="X77:Z78"/>
    <mergeCell ref="AA77:AD78"/>
    <mergeCell ref="AG80:AI81"/>
    <mergeCell ref="AJ80:AL81"/>
    <mergeCell ref="AM80:AO81"/>
    <mergeCell ref="AV81:AX81"/>
    <mergeCell ref="Q82:T82"/>
    <mergeCell ref="U82:V82"/>
    <mergeCell ref="AC82:AF82"/>
    <mergeCell ref="H80:K81"/>
    <mergeCell ref="L80:N81"/>
    <mergeCell ref="O80:R81"/>
    <mergeCell ref="U80:W81"/>
    <mergeCell ref="X80:Z81"/>
    <mergeCell ref="AA80:AD81"/>
    <mergeCell ref="AG83:AI84"/>
    <mergeCell ref="AJ83:AL84"/>
    <mergeCell ref="AM83:AO84"/>
    <mergeCell ref="AV84:AX84"/>
    <mergeCell ref="Q85:T85"/>
    <mergeCell ref="U85:V85"/>
    <mergeCell ref="AC85:AF85"/>
    <mergeCell ref="H83:K84"/>
    <mergeCell ref="L83:N84"/>
    <mergeCell ref="O83:R84"/>
    <mergeCell ref="U83:W84"/>
    <mergeCell ref="X83:Z84"/>
    <mergeCell ref="AA83:AD84"/>
    <mergeCell ref="AG86:AI87"/>
    <mergeCell ref="AJ86:AL87"/>
    <mergeCell ref="AM86:AO87"/>
    <mergeCell ref="AV87:AX87"/>
    <mergeCell ref="Q88:T88"/>
    <mergeCell ref="U88:V88"/>
    <mergeCell ref="AC88:AF88"/>
    <mergeCell ref="H86:K87"/>
    <mergeCell ref="L86:N87"/>
    <mergeCell ref="O86:R87"/>
    <mergeCell ref="U86:W87"/>
    <mergeCell ref="X86:Z87"/>
    <mergeCell ref="AA86:AD87"/>
    <mergeCell ref="AG89:AI90"/>
    <mergeCell ref="AJ89:AL90"/>
    <mergeCell ref="AM89:AO90"/>
    <mergeCell ref="AV90:AX90"/>
    <mergeCell ref="Q91:T91"/>
    <mergeCell ref="U91:V91"/>
    <mergeCell ref="AC91:AF91"/>
    <mergeCell ref="H89:K90"/>
    <mergeCell ref="L89:N90"/>
    <mergeCell ref="O89:R90"/>
    <mergeCell ref="U89:W90"/>
    <mergeCell ref="X89:Z90"/>
    <mergeCell ref="AA89:AD90"/>
    <mergeCell ref="AG92:AI93"/>
    <mergeCell ref="AJ92:AL93"/>
    <mergeCell ref="AM92:AO93"/>
    <mergeCell ref="AV93:AX93"/>
    <mergeCell ref="Q94:T94"/>
    <mergeCell ref="U94:V94"/>
    <mergeCell ref="AC94:AF94"/>
    <mergeCell ref="H92:K93"/>
    <mergeCell ref="L92:N93"/>
    <mergeCell ref="O92:R93"/>
    <mergeCell ref="U92:W93"/>
    <mergeCell ref="X92:Z93"/>
    <mergeCell ref="AA92:AD93"/>
    <mergeCell ref="AG95:AI96"/>
    <mergeCell ref="AJ95:AL96"/>
    <mergeCell ref="AM95:AO96"/>
    <mergeCell ref="AV96:AX96"/>
    <mergeCell ref="Q97:T97"/>
    <mergeCell ref="U97:V97"/>
    <mergeCell ref="AC97:AF97"/>
    <mergeCell ref="H95:K96"/>
    <mergeCell ref="L95:N96"/>
    <mergeCell ref="O95:R96"/>
    <mergeCell ref="U95:W96"/>
    <mergeCell ref="X95:Z96"/>
    <mergeCell ref="AA95:AD96"/>
    <mergeCell ref="AG98:AI99"/>
    <mergeCell ref="AJ98:AL99"/>
    <mergeCell ref="AM98:AO99"/>
    <mergeCell ref="AV99:AX99"/>
    <mergeCell ref="Q100:T100"/>
    <mergeCell ref="U100:V100"/>
    <mergeCell ref="AC100:AF100"/>
    <mergeCell ref="H98:K99"/>
    <mergeCell ref="L98:N99"/>
    <mergeCell ref="O98:R99"/>
    <mergeCell ref="U98:W99"/>
    <mergeCell ref="X98:Z99"/>
    <mergeCell ref="AA98:AD99"/>
    <mergeCell ref="AG101:AI102"/>
    <mergeCell ref="AJ101:AL102"/>
    <mergeCell ref="AM101:AO102"/>
    <mergeCell ref="AV102:AX102"/>
    <mergeCell ref="B103:G108"/>
    <mergeCell ref="H103:K108"/>
    <mergeCell ref="U103:W108"/>
    <mergeCell ref="X103:Z108"/>
    <mergeCell ref="AG103:AI108"/>
    <mergeCell ref="AJ103:AL108"/>
    <mergeCell ref="H101:K102"/>
    <mergeCell ref="L101:N102"/>
    <mergeCell ref="O101:R102"/>
    <mergeCell ref="U101:W102"/>
    <mergeCell ref="X101:Z102"/>
    <mergeCell ref="AA101:AD102"/>
    <mergeCell ref="AP105:AT108"/>
    <mergeCell ref="AV106:AZ106"/>
    <mergeCell ref="M107:N107"/>
    <mergeCell ref="P107:T107"/>
    <mergeCell ref="AB107:AF107"/>
    <mergeCell ref="AM107:AO108"/>
    <mergeCell ref="M108:N108"/>
    <mergeCell ref="P108:T108"/>
    <mergeCell ref="AB108:AF108"/>
    <mergeCell ref="AV108:AZ108"/>
    <mergeCell ref="AM103:AO105"/>
    <mergeCell ref="AP103:AT103"/>
    <mergeCell ref="AU103:AZ104"/>
    <mergeCell ref="M104:N104"/>
    <mergeCell ref="P104:T104"/>
    <mergeCell ref="AB104:AF104"/>
    <mergeCell ref="AP104:AT104"/>
    <mergeCell ref="M105:N105"/>
    <mergeCell ref="P105:T105"/>
    <mergeCell ref="AB105:AF105"/>
    <mergeCell ref="F110:G110"/>
    <mergeCell ref="F111:G111"/>
    <mergeCell ref="B113:BC113"/>
    <mergeCell ref="B115:F116"/>
    <mergeCell ref="G115:W116"/>
    <mergeCell ref="AA115:AB115"/>
    <mergeCell ref="AK115:BB115"/>
    <mergeCell ref="X116:Y119"/>
    <mergeCell ref="AA117:AB117"/>
    <mergeCell ref="L118:P118"/>
    <mergeCell ref="B121:G121"/>
    <mergeCell ref="H121:N121"/>
    <mergeCell ref="O121:T121"/>
    <mergeCell ref="U121:W121"/>
    <mergeCell ref="X121:Z121"/>
    <mergeCell ref="AA121:AF121"/>
    <mergeCell ref="AK118:BB118"/>
    <mergeCell ref="L119:W119"/>
    <mergeCell ref="AA119:AB119"/>
    <mergeCell ref="B120:G120"/>
    <mergeCell ref="H120:W120"/>
    <mergeCell ref="X120:AI120"/>
    <mergeCell ref="AJ120:AL120"/>
    <mergeCell ref="AM120:AT120"/>
    <mergeCell ref="AU120:AZ120"/>
    <mergeCell ref="BA120:BC121"/>
    <mergeCell ref="AG121:AI121"/>
    <mergeCell ref="AJ121:AL121"/>
    <mergeCell ref="AM121:AO121"/>
    <mergeCell ref="AP121:AT121"/>
    <mergeCell ref="AU121:AZ121"/>
    <mergeCell ref="Q122:T122"/>
    <mergeCell ref="U122:V122"/>
    <mergeCell ref="AC122:AF122"/>
    <mergeCell ref="AG122:AH122"/>
    <mergeCell ref="AG123:AI124"/>
    <mergeCell ref="AJ123:AL124"/>
    <mergeCell ref="AM123:AO124"/>
    <mergeCell ref="AV124:AX124"/>
    <mergeCell ref="Q125:T125"/>
    <mergeCell ref="U125:V125"/>
    <mergeCell ref="AC125:AF125"/>
    <mergeCell ref="H123:K124"/>
    <mergeCell ref="L123:N124"/>
    <mergeCell ref="O123:R124"/>
    <mergeCell ref="U123:W124"/>
    <mergeCell ref="X123:Z124"/>
    <mergeCell ref="AA123:AD124"/>
    <mergeCell ref="AG126:AI127"/>
    <mergeCell ref="AJ126:AL127"/>
    <mergeCell ref="AM126:AO127"/>
    <mergeCell ref="AV127:AX127"/>
    <mergeCell ref="Q128:T128"/>
    <mergeCell ref="U128:V128"/>
    <mergeCell ref="AC128:AF128"/>
    <mergeCell ref="H126:K127"/>
    <mergeCell ref="L126:N127"/>
    <mergeCell ref="O126:R127"/>
    <mergeCell ref="U126:W127"/>
    <mergeCell ref="X126:Z127"/>
    <mergeCell ref="AA126:AD127"/>
    <mergeCell ref="AG129:AI130"/>
    <mergeCell ref="AJ129:AL130"/>
    <mergeCell ref="AM129:AO130"/>
    <mergeCell ref="AV130:AX130"/>
    <mergeCell ref="Q131:T131"/>
    <mergeCell ref="U131:V131"/>
    <mergeCell ref="AC131:AF131"/>
    <mergeCell ref="H129:K130"/>
    <mergeCell ref="L129:N130"/>
    <mergeCell ref="O129:R130"/>
    <mergeCell ref="U129:W130"/>
    <mergeCell ref="X129:Z130"/>
    <mergeCell ref="AA129:AD130"/>
    <mergeCell ref="AG132:AI133"/>
    <mergeCell ref="AJ132:AL133"/>
    <mergeCell ref="AM132:AO133"/>
    <mergeCell ref="AV133:AX133"/>
    <mergeCell ref="Q134:T134"/>
    <mergeCell ref="U134:V134"/>
    <mergeCell ref="AC134:AF134"/>
    <mergeCell ref="H132:K133"/>
    <mergeCell ref="L132:N133"/>
    <mergeCell ref="O132:R133"/>
    <mergeCell ref="U132:W133"/>
    <mergeCell ref="X132:Z133"/>
    <mergeCell ref="AA132:AD133"/>
    <mergeCell ref="AG135:AI136"/>
    <mergeCell ref="AJ135:AL136"/>
    <mergeCell ref="AM135:AO136"/>
    <mergeCell ref="AV136:AX136"/>
    <mergeCell ref="Q137:T137"/>
    <mergeCell ref="U137:V137"/>
    <mergeCell ref="AC137:AF137"/>
    <mergeCell ref="H135:K136"/>
    <mergeCell ref="L135:N136"/>
    <mergeCell ref="O135:R136"/>
    <mergeCell ref="U135:W136"/>
    <mergeCell ref="X135:Z136"/>
    <mergeCell ref="AA135:AD136"/>
    <mergeCell ref="AG138:AI139"/>
    <mergeCell ref="AJ138:AL139"/>
    <mergeCell ref="AM138:AO139"/>
    <mergeCell ref="AV139:AX139"/>
    <mergeCell ref="Q140:T140"/>
    <mergeCell ref="U140:V140"/>
    <mergeCell ref="AC140:AF140"/>
    <mergeCell ref="H138:K139"/>
    <mergeCell ref="L138:N139"/>
    <mergeCell ref="O138:R139"/>
    <mergeCell ref="U138:W139"/>
    <mergeCell ref="X138:Z139"/>
    <mergeCell ref="AA138:AD139"/>
    <mergeCell ref="AG141:AI142"/>
    <mergeCell ref="AJ141:AL142"/>
    <mergeCell ref="AM141:AO142"/>
    <mergeCell ref="AV142:AX142"/>
    <mergeCell ref="Q143:T143"/>
    <mergeCell ref="U143:V143"/>
    <mergeCell ref="AC143:AF143"/>
    <mergeCell ref="H141:K142"/>
    <mergeCell ref="L141:N142"/>
    <mergeCell ref="O141:R142"/>
    <mergeCell ref="U141:W142"/>
    <mergeCell ref="X141:Z142"/>
    <mergeCell ref="AA141:AD142"/>
    <mergeCell ref="AG144:AI145"/>
    <mergeCell ref="AJ144:AL145"/>
    <mergeCell ref="AM144:AO145"/>
    <mergeCell ref="AV145:AX145"/>
    <mergeCell ref="Q146:T146"/>
    <mergeCell ref="U146:V146"/>
    <mergeCell ref="AC146:AF146"/>
    <mergeCell ref="H144:K145"/>
    <mergeCell ref="L144:N145"/>
    <mergeCell ref="O144:R145"/>
    <mergeCell ref="U144:W145"/>
    <mergeCell ref="X144:Z145"/>
    <mergeCell ref="AA144:AD145"/>
    <mergeCell ref="AG147:AI148"/>
    <mergeCell ref="AJ147:AL148"/>
    <mergeCell ref="AM147:AO148"/>
    <mergeCell ref="AV148:AX148"/>
    <mergeCell ref="Q149:T149"/>
    <mergeCell ref="U149:V149"/>
    <mergeCell ref="AC149:AF149"/>
    <mergeCell ref="H147:K148"/>
    <mergeCell ref="L147:N148"/>
    <mergeCell ref="O147:R148"/>
    <mergeCell ref="U147:W148"/>
    <mergeCell ref="X147:Z148"/>
    <mergeCell ref="AA147:AD148"/>
    <mergeCell ref="AG150:AI151"/>
    <mergeCell ref="AJ150:AL151"/>
    <mergeCell ref="AM150:AO151"/>
    <mergeCell ref="AV151:AX151"/>
    <mergeCell ref="Q152:T152"/>
    <mergeCell ref="U152:V152"/>
    <mergeCell ref="AC152:AF152"/>
    <mergeCell ref="H150:K151"/>
    <mergeCell ref="L150:N151"/>
    <mergeCell ref="O150:R151"/>
    <mergeCell ref="U150:W151"/>
    <mergeCell ref="X150:Z151"/>
    <mergeCell ref="AA150:AD151"/>
    <mergeCell ref="AG153:AI154"/>
    <mergeCell ref="AJ153:AL154"/>
    <mergeCell ref="AM153:AO154"/>
    <mergeCell ref="AV154:AX154"/>
    <mergeCell ref="Q155:T155"/>
    <mergeCell ref="U155:V155"/>
    <mergeCell ref="AC155:AF155"/>
    <mergeCell ref="H153:K154"/>
    <mergeCell ref="L153:N154"/>
    <mergeCell ref="O153:R154"/>
    <mergeCell ref="U153:W154"/>
    <mergeCell ref="X153:Z154"/>
    <mergeCell ref="AA153:AD154"/>
    <mergeCell ref="AG156:AI157"/>
    <mergeCell ref="AJ156:AL157"/>
    <mergeCell ref="AM156:AO157"/>
    <mergeCell ref="AV157:AX157"/>
    <mergeCell ref="B158:G163"/>
    <mergeCell ref="H158:K163"/>
    <mergeCell ref="U158:W163"/>
    <mergeCell ref="X158:Z163"/>
    <mergeCell ref="AG158:AI163"/>
    <mergeCell ref="AJ158:AL163"/>
    <mergeCell ref="H156:K157"/>
    <mergeCell ref="L156:N157"/>
    <mergeCell ref="O156:R157"/>
    <mergeCell ref="U156:W157"/>
    <mergeCell ref="X156:Z157"/>
    <mergeCell ref="AA156:AD157"/>
    <mergeCell ref="F165:G165"/>
    <mergeCell ref="F166:G166"/>
    <mergeCell ref="AP160:AT163"/>
    <mergeCell ref="AV161:AZ161"/>
    <mergeCell ref="M162:N162"/>
    <mergeCell ref="P162:T162"/>
    <mergeCell ref="AB162:AF162"/>
    <mergeCell ref="AM162:AO163"/>
    <mergeCell ref="M163:N163"/>
    <mergeCell ref="P163:T163"/>
    <mergeCell ref="AB163:AF163"/>
    <mergeCell ref="AV163:AZ163"/>
    <mergeCell ref="AM158:AO160"/>
    <mergeCell ref="AP158:AT158"/>
    <mergeCell ref="AU158:AZ159"/>
    <mergeCell ref="M159:N159"/>
    <mergeCell ref="P159:T159"/>
    <mergeCell ref="AB159:AF159"/>
    <mergeCell ref="AP159:AT159"/>
    <mergeCell ref="M160:N160"/>
    <mergeCell ref="P160:T160"/>
    <mergeCell ref="AB160:AF160"/>
  </mergeCells>
  <phoneticPr fontId="6"/>
  <pageMargins left="0.98" right="0.19685039370078741" top="0.74803149606299213" bottom="0.35433070866141736" header="0.6692913385826772" footer="0.36"/>
  <pageSetup paperSize="9" scale="60" fitToHeight="3" orientation="landscape" blackAndWhite="1" r:id="rId1"/>
  <headerFooter alignWithMargins="0"/>
  <rowBreaks count="2" manualBreakCount="2">
    <brk id="56" min="1" max="54" man="1"/>
    <brk id="111" min="1" max="54" man="1"/>
  </rowBreaks>
  <colBreaks count="2" manualBreakCount="2">
    <brk id="55" max="1048575" man="1"/>
    <brk id="6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F400-449D-47A9-896F-A015E6127E02}">
  <sheetPr codeName="Sheet4">
    <tabColor rgb="FFFFFF00"/>
    <pageSetUpPr fitToPage="1"/>
  </sheetPr>
  <dimension ref="A1:K48"/>
  <sheetViews>
    <sheetView view="pageBreakPreview" zoomScaleNormal="100" zoomScaleSheetLayoutView="100" workbookViewId="0">
      <selection activeCell="E27" sqref="E27:J29"/>
    </sheetView>
  </sheetViews>
  <sheetFormatPr defaultColWidth="8.125" defaultRowHeight="18.75"/>
  <cols>
    <col min="1" max="1" width="39.375" style="47" customWidth="1"/>
    <col min="2" max="2" width="0.625" style="141" customWidth="1"/>
    <col min="3" max="10" width="9.625" style="141" customWidth="1"/>
    <col min="11" max="11" width="0.625" style="141" customWidth="1"/>
    <col min="12" max="16384" width="8.125" style="141"/>
  </cols>
  <sheetData>
    <row r="1" spans="1:11" s="38" customFormat="1">
      <c r="A1" s="48"/>
      <c r="B1" s="141"/>
      <c r="C1" s="729" t="s">
        <v>75</v>
      </c>
      <c r="D1" s="729"/>
      <c r="E1" s="729"/>
      <c r="F1" s="729"/>
      <c r="G1" s="729"/>
      <c r="H1" s="729"/>
      <c r="I1" s="729"/>
      <c r="J1" s="729"/>
      <c r="K1" s="141"/>
    </row>
    <row r="2" spans="1:11">
      <c r="C2" s="730" t="s">
        <v>76</v>
      </c>
      <c r="D2" s="730"/>
      <c r="E2" s="730"/>
      <c r="F2" s="730"/>
      <c r="G2" s="730"/>
      <c r="H2" s="730"/>
      <c r="I2" s="730"/>
      <c r="J2" s="730"/>
    </row>
    <row r="3" spans="1:11" ht="15" customHeight="1">
      <c r="C3" s="731" t="s">
        <v>77</v>
      </c>
      <c r="D3" s="731"/>
      <c r="E3" s="731"/>
      <c r="F3" s="731"/>
      <c r="G3" s="731"/>
      <c r="H3" s="731"/>
      <c r="I3" s="731"/>
      <c r="J3" s="731"/>
    </row>
    <row r="4" spans="1:11" ht="15" customHeight="1">
      <c r="C4" s="730" t="s">
        <v>78</v>
      </c>
      <c r="D4" s="730"/>
      <c r="E4" s="730"/>
      <c r="F4" s="730"/>
      <c r="G4" s="730"/>
      <c r="H4" s="730"/>
      <c r="I4" s="730"/>
      <c r="J4" s="730"/>
    </row>
    <row r="5" spans="1:11" ht="15" customHeight="1">
      <c r="C5" s="207"/>
    </row>
    <row r="6" spans="1:11" ht="15" customHeight="1">
      <c r="C6" s="208"/>
      <c r="D6" s="208"/>
      <c r="E6" s="208"/>
      <c r="F6" s="208"/>
      <c r="G6" s="208"/>
      <c r="H6" s="208"/>
      <c r="I6" s="208"/>
      <c r="J6" s="208"/>
    </row>
    <row r="7" spans="1:11" ht="15" customHeight="1"/>
    <row r="8" spans="1:11" ht="15" customHeight="1"/>
    <row r="9" spans="1:11" ht="15" customHeight="1"/>
    <row r="10" spans="1:11" ht="15" customHeight="1"/>
    <row r="11" spans="1:11" ht="15" customHeight="1"/>
    <row r="12" spans="1:11" ht="15" customHeight="1"/>
    <row r="13" spans="1:11" ht="15" customHeight="1"/>
    <row r="14" spans="1:11" ht="15" customHeight="1"/>
    <row r="15" spans="1:11" ht="17.45" customHeight="1">
      <c r="C15" s="595" t="s">
        <v>79</v>
      </c>
    </row>
    <row r="16" spans="1:11" ht="15" customHeight="1"/>
    <row r="17" spans="3:10" ht="15" customHeight="1"/>
    <row r="18" spans="3:10" ht="15" customHeight="1"/>
    <row r="19" spans="3:10" ht="15" customHeight="1"/>
    <row r="20" spans="3:10" ht="15" customHeight="1"/>
    <row r="21" spans="3:10" ht="15" customHeight="1"/>
    <row r="22" spans="3:10" ht="15" customHeight="1"/>
    <row r="23" spans="3:10" ht="15" customHeight="1"/>
    <row r="24" spans="3:10" ht="15" customHeight="1"/>
    <row r="25" spans="3:10" ht="15" customHeight="1">
      <c r="C25" s="732" t="s">
        <v>80</v>
      </c>
      <c r="D25" s="732"/>
      <c r="E25" s="732"/>
      <c r="F25" s="732"/>
      <c r="G25" s="732"/>
      <c r="H25" s="732"/>
      <c r="I25" s="732"/>
      <c r="J25" s="732"/>
    </row>
    <row r="26" spans="3:10" ht="15" customHeight="1" thickBot="1">
      <c r="C26" s="732"/>
      <c r="D26" s="732"/>
      <c r="E26" s="732"/>
      <c r="F26" s="732"/>
      <c r="G26" s="732"/>
      <c r="H26" s="732"/>
      <c r="I26" s="732"/>
      <c r="J26" s="732"/>
    </row>
    <row r="27" spans="3:10" ht="21" customHeight="1" thickTop="1">
      <c r="C27" s="733"/>
      <c r="D27" s="733"/>
      <c r="E27" s="711" t="str">
        <f>IF(基本情報入力!$J$4="","",基本情報入力!$J$4)</f>
        <v/>
      </c>
      <c r="F27" s="712"/>
      <c r="G27" s="712"/>
      <c r="H27" s="712"/>
      <c r="I27" s="712"/>
      <c r="J27" s="713"/>
    </row>
    <row r="28" spans="3:10" ht="21" customHeight="1">
      <c r="C28" s="209"/>
      <c r="D28" s="209"/>
      <c r="E28" s="714"/>
      <c r="F28" s="715"/>
      <c r="G28" s="715"/>
      <c r="H28" s="715"/>
      <c r="I28" s="715"/>
      <c r="J28" s="716"/>
    </row>
    <row r="29" spans="3:10" ht="21" customHeight="1" thickBot="1">
      <c r="C29" s="210"/>
      <c r="D29" s="210"/>
      <c r="E29" s="717"/>
      <c r="F29" s="718"/>
      <c r="G29" s="718"/>
      <c r="H29" s="718"/>
      <c r="I29" s="718"/>
      <c r="J29" s="719"/>
    </row>
    <row r="30" spans="3:10" ht="20.25" thickTop="1" thickBot="1"/>
    <row r="31" spans="3:10" ht="20.45" customHeight="1" thickTop="1">
      <c r="C31" s="218" t="s">
        <v>81</v>
      </c>
      <c r="D31" s="211"/>
      <c r="E31" s="211"/>
      <c r="F31" s="211"/>
      <c r="G31" s="211"/>
      <c r="H31" s="211"/>
      <c r="I31" s="211"/>
      <c r="J31" s="212"/>
    </row>
    <row r="32" spans="3:10" ht="17.100000000000001" customHeight="1">
      <c r="C32" s="585" t="s">
        <v>82</v>
      </c>
      <c r="D32" s="734" t="str">
        <f>IF(基本情報入力!$K$11="","",基本情報入力!$K$11&amp;"－"&amp;基本情報入力!$N$11)</f>
        <v/>
      </c>
      <c r="E32" s="734"/>
      <c r="J32" s="214"/>
    </row>
    <row r="33" spans="3:10" ht="15" customHeight="1">
      <c r="C33" s="726" t="str">
        <f>IF(基本情報入力!$J$12="","",基本情報入力!$J$12)</f>
        <v/>
      </c>
      <c r="D33" s="727"/>
      <c r="E33" s="727"/>
      <c r="F33" s="727"/>
      <c r="G33" s="727"/>
      <c r="H33" s="727"/>
      <c r="I33" s="727"/>
      <c r="J33" s="728"/>
    </row>
    <row r="34" spans="3:10" ht="15" customHeight="1">
      <c r="C34" s="726"/>
      <c r="D34" s="727"/>
      <c r="E34" s="727"/>
      <c r="F34" s="727"/>
      <c r="G34" s="727"/>
      <c r="H34" s="727"/>
      <c r="I34" s="727"/>
      <c r="J34" s="728"/>
    </row>
    <row r="35" spans="3:10" ht="15" customHeight="1">
      <c r="C35" s="726"/>
      <c r="D35" s="727"/>
      <c r="E35" s="727"/>
      <c r="F35" s="727"/>
      <c r="G35" s="727"/>
      <c r="H35" s="727"/>
      <c r="I35" s="727"/>
      <c r="J35" s="728"/>
    </row>
    <row r="36" spans="3:10" ht="15" customHeight="1">
      <c r="C36" s="213" t="s">
        <v>83</v>
      </c>
      <c r="D36" s="242"/>
      <c r="E36" s="241" t="s">
        <v>84</v>
      </c>
      <c r="F36" s="241" t="s">
        <v>84</v>
      </c>
      <c r="G36" s="141" t="s">
        <v>85</v>
      </c>
      <c r="J36" s="214"/>
    </row>
    <row r="37" spans="3:10" ht="15" customHeight="1" thickBot="1">
      <c r="C37" s="215"/>
      <c r="D37" s="216"/>
      <c r="E37" s="216"/>
      <c r="F37" s="216"/>
      <c r="G37" s="216"/>
      <c r="H37" s="216"/>
      <c r="I37" s="216"/>
      <c r="J37" s="217"/>
    </row>
    <row r="38" spans="3:10" ht="15" customHeight="1" thickTop="1" thickBot="1"/>
    <row r="39" spans="3:10" ht="15" customHeight="1" thickTop="1">
      <c r="C39" s="218" t="s">
        <v>86</v>
      </c>
      <c r="D39" s="211"/>
      <c r="E39" s="211"/>
      <c r="F39" s="211"/>
      <c r="G39" s="211"/>
      <c r="H39" s="211"/>
      <c r="I39" s="211"/>
      <c r="J39" s="212"/>
    </row>
    <row r="40" spans="3:10" ht="17.100000000000001" customHeight="1">
      <c r="C40" s="720" t="str">
        <f>IF(基本情報入力!$J$13="","",基本情報入力!$J$13)</f>
        <v/>
      </c>
      <c r="D40" s="721"/>
      <c r="E40" s="721"/>
      <c r="F40" s="721"/>
      <c r="G40" s="721"/>
      <c r="H40" s="721"/>
      <c r="I40" s="721"/>
      <c r="J40" s="722"/>
    </row>
    <row r="41" spans="3:10" ht="15" customHeight="1">
      <c r="C41" s="720"/>
      <c r="D41" s="721"/>
      <c r="E41" s="721"/>
      <c r="F41" s="721"/>
      <c r="G41" s="721"/>
      <c r="H41" s="721"/>
      <c r="I41" s="721"/>
      <c r="J41" s="722"/>
    </row>
    <row r="42" spans="3:10" ht="15" customHeight="1">
      <c r="C42" s="720"/>
      <c r="D42" s="721"/>
      <c r="E42" s="721"/>
      <c r="F42" s="721"/>
      <c r="G42" s="721"/>
      <c r="H42" s="721"/>
      <c r="I42" s="721"/>
      <c r="J42" s="722"/>
    </row>
    <row r="43" spans="3:10" ht="15" customHeight="1">
      <c r="C43" s="720"/>
      <c r="D43" s="721"/>
      <c r="E43" s="721"/>
      <c r="F43" s="721"/>
      <c r="G43" s="721"/>
      <c r="H43" s="721"/>
      <c r="I43" s="721"/>
      <c r="J43" s="722"/>
    </row>
    <row r="44" spans="3:10" ht="15" customHeight="1">
      <c r="C44" s="720"/>
      <c r="D44" s="721"/>
      <c r="E44" s="721"/>
      <c r="F44" s="721"/>
      <c r="G44" s="721"/>
      <c r="H44" s="721"/>
      <c r="I44" s="721"/>
      <c r="J44" s="722"/>
    </row>
    <row r="45" spans="3:10" ht="15" customHeight="1">
      <c r="C45" s="720"/>
      <c r="D45" s="721"/>
      <c r="E45" s="721"/>
      <c r="F45" s="721"/>
      <c r="G45" s="721"/>
      <c r="H45" s="721"/>
      <c r="I45" s="721"/>
      <c r="J45" s="722"/>
    </row>
    <row r="46" spans="3:10" ht="15" customHeight="1" thickBot="1">
      <c r="C46" s="723"/>
      <c r="D46" s="724"/>
      <c r="E46" s="724"/>
      <c r="F46" s="724"/>
      <c r="G46" s="724"/>
      <c r="H46" s="724"/>
      <c r="I46" s="724"/>
      <c r="J46" s="725"/>
    </row>
    <row r="47" spans="3:10" ht="15" customHeight="1" thickTop="1"/>
    <row r="48" spans="3:10" ht="15" customHeight="1"/>
  </sheetData>
  <mergeCells count="10">
    <mergeCell ref="E27:J29"/>
    <mergeCell ref="C40:J46"/>
    <mergeCell ref="C33:J35"/>
    <mergeCell ref="C1:J1"/>
    <mergeCell ref="C2:J2"/>
    <mergeCell ref="C3:J3"/>
    <mergeCell ref="C4:J4"/>
    <mergeCell ref="C25:J26"/>
    <mergeCell ref="C27:D27"/>
    <mergeCell ref="D32:E32"/>
  </mergeCells>
  <phoneticPr fontId="6"/>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E5106-55E0-46B9-B7E5-E4E29C91B958}">
  <sheetPr>
    <tabColor theme="9" tint="0.39997558519241921"/>
    <pageSetUpPr fitToPage="1"/>
  </sheetPr>
  <dimension ref="A1:BC36"/>
  <sheetViews>
    <sheetView view="pageBreakPreview" zoomScale="70" zoomScaleNormal="100" zoomScaleSheetLayoutView="70" workbookViewId="0">
      <selection activeCell="A3" sqref="A3"/>
    </sheetView>
  </sheetViews>
  <sheetFormatPr defaultColWidth="8.625" defaultRowHeight="13.5"/>
  <cols>
    <col min="1" max="1" width="4.625" style="291" customWidth="1"/>
    <col min="2" max="2" width="1.625" style="291" customWidth="1"/>
    <col min="3" max="3" width="2.5" style="291" customWidth="1"/>
    <col min="4" max="11" width="2.875" style="291" customWidth="1"/>
    <col min="12" max="13" width="1.625" style="291" customWidth="1"/>
    <col min="14" max="40" width="2.875" style="291" customWidth="1"/>
    <col min="41" max="41" width="3.375" style="291" customWidth="1"/>
    <col min="42" max="42" width="2.875" style="291" customWidth="1"/>
    <col min="43" max="44" width="3.375" style="291" customWidth="1"/>
    <col min="45" max="45" width="4" style="291" customWidth="1"/>
    <col min="46" max="16384" width="8.625" style="291"/>
  </cols>
  <sheetData>
    <row r="1" spans="1:55" s="403" customFormat="1" ht="45.75">
      <c r="A1" s="1098"/>
      <c r="B1" s="1099"/>
      <c r="C1" s="1099"/>
      <c r="D1" s="1099"/>
      <c r="E1" s="1099"/>
      <c r="F1" s="1099"/>
      <c r="G1" s="1099"/>
      <c r="H1" s="1099"/>
      <c r="I1" s="1099"/>
      <c r="J1" s="1099"/>
      <c r="K1" s="1099"/>
      <c r="L1" s="1099"/>
      <c r="M1" s="1099"/>
      <c r="N1" s="1099"/>
      <c r="O1" s="1099"/>
      <c r="P1" s="1099"/>
      <c r="Q1" s="1099"/>
      <c r="R1" s="1099"/>
      <c r="S1" s="1099"/>
      <c r="T1" s="1099"/>
      <c r="U1" s="1099"/>
      <c r="V1" s="1099"/>
      <c r="W1" s="1099"/>
      <c r="X1" s="1099"/>
      <c r="Y1" s="1099"/>
      <c r="Z1" s="1099"/>
      <c r="AA1" s="1099"/>
      <c r="AB1" s="1099"/>
      <c r="AC1" s="1099"/>
      <c r="AD1" s="1099"/>
      <c r="AE1" s="1099"/>
      <c r="AF1" s="1099"/>
      <c r="AG1" s="1099"/>
      <c r="AH1" s="1099"/>
      <c r="AI1" s="1099"/>
      <c r="AJ1" s="1099"/>
      <c r="AK1" s="1099"/>
      <c r="AL1" s="1099"/>
      <c r="AM1" s="1099"/>
      <c r="AN1" s="1099"/>
      <c r="AO1" s="1099"/>
      <c r="AP1" s="1099"/>
      <c r="AQ1" s="1099"/>
      <c r="AR1" s="1099"/>
      <c r="AS1" s="1099"/>
      <c r="AT1" s="402"/>
      <c r="AU1" s="402"/>
      <c r="AV1" s="402"/>
      <c r="AW1" s="402"/>
      <c r="AX1" s="402"/>
      <c r="AY1" s="402"/>
      <c r="AZ1" s="402"/>
      <c r="BA1" s="402"/>
      <c r="BB1" s="402"/>
      <c r="BC1" s="402"/>
    </row>
    <row r="2" spans="1:55">
      <c r="B2" s="291" t="s">
        <v>379</v>
      </c>
      <c r="AL2" s="1122"/>
      <c r="AM2" s="1122"/>
    </row>
    <row r="3" spans="1:55">
      <c r="AL3" s="294"/>
      <c r="AM3" s="1336"/>
      <c r="AN3" s="1336"/>
      <c r="AO3" s="294" t="s">
        <v>380</v>
      </c>
      <c r="AP3" s="392"/>
      <c r="AQ3" s="294" t="s">
        <v>381</v>
      </c>
      <c r="AR3" s="392"/>
      <c r="AS3" s="294" t="s">
        <v>382</v>
      </c>
    </row>
    <row r="6" spans="1:55">
      <c r="B6" s="291" t="s">
        <v>383</v>
      </c>
    </row>
    <row r="7" spans="1:55" ht="24.95" customHeight="1">
      <c r="B7" s="1343"/>
      <c r="C7" s="1343"/>
      <c r="D7" s="1343"/>
      <c r="E7" s="1343"/>
      <c r="F7" s="1343"/>
      <c r="G7" s="1343"/>
      <c r="H7" s="1343"/>
      <c r="I7" s="1343"/>
      <c r="J7" s="1343"/>
      <c r="K7" s="1343"/>
      <c r="L7" s="1343"/>
      <c r="M7" s="1343"/>
      <c r="N7" s="1343"/>
      <c r="O7" s="1343"/>
      <c r="P7" s="1343"/>
      <c r="Q7" s="1343"/>
      <c r="R7" s="393" t="s">
        <v>384</v>
      </c>
    </row>
    <row r="8" spans="1:55" ht="5.0999999999999996" customHeight="1">
      <c r="B8" s="393"/>
      <c r="R8" s="393"/>
      <c r="AC8" s="1344"/>
      <c r="AD8" s="1344"/>
      <c r="AE8" s="1344"/>
      <c r="AF8" s="1344"/>
      <c r="AG8" s="1344"/>
      <c r="AH8" s="1344"/>
      <c r="AI8" s="1344"/>
      <c r="AJ8" s="1344"/>
      <c r="AK8" s="1344"/>
      <c r="AL8" s="1344"/>
      <c r="AM8" s="1344"/>
      <c r="AN8" s="1344"/>
    </row>
    <row r="9" spans="1:55" ht="17.25">
      <c r="B9" s="393"/>
      <c r="R9" s="393"/>
      <c r="Y9" s="394" t="s">
        <v>385</v>
      </c>
      <c r="Z9" s="295"/>
      <c r="AA9" s="295"/>
      <c r="AB9" s="295"/>
      <c r="AC9" s="1345"/>
      <c r="AD9" s="1345"/>
      <c r="AE9" s="1345"/>
      <c r="AF9" s="1345"/>
      <c r="AG9" s="1345"/>
      <c r="AH9" s="1345"/>
      <c r="AI9" s="1345"/>
      <c r="AJ9" s="1345"/>
      <c r="AK9" s="1345"/>
      <c r="AL9" s="1345"/>
      <c r="AM9" s="1345"/>
      <c r="AN9" s="1345"/>
    </row>
    <row r="10" spans="1:55" ht="20.100000000000001" customHeight="1"/>
    <row r="11" spans="1:55" ht="20.100000000000001" customHeight="1"/>
    <row r="12" spans="1:55" ht="25.5">
      <c r="B12" s="1346" t="s">
        <v>386</v>
      </c>
      <c r="C12" s="1346"/>
      <c r="D12" s="1346"/>
      <c r="E12" s="1346"/>
      <c r="F12" s="1346"/>
      <c r="G12" s="1346"/>
      <c r="H12" s="1346"/>
      <c r="I12" s="1346"/>
      <c r="J12" s="1346"/>
      <c r="K12" s="1346"/>
      <c r="L12" s="1346"/>
      <c r="M12" s="1346"/>
      <c r="N12" s="1346"/>
      <c r="O12" s="1346"/>
      <c r="P12" s="1346"/>
      <c r="Q12" s="1346"/>
      <c r="R12" s="1346"/>
      <c r="S12" s="1346"/>
      <c r="T12" s="1346"/>
      <c r="U12" s="1346"/>
      <c r="V12" s="1346"/>
      <c r="W12" s="1346"/>
      <c r="X12" s="1346"/>
      <c r="Y12" s="1346"/>
      <c r="Z12" s="1346"/>
      <c r="AA12" s="1346"/>
      <c r="AB12" s="1346"/>
      <c r="AC12" s="1346"/>
      <c r="AD12" s="1346"/>
      <c r="AE12" s="1346"/>
      <c r="AF12" s="1346"/>
      <c r="AG12" s="1346"/>
      <c r="AH12" s="1346"/>
      <c r="AI12" s="1346"/>
      <c r="AJ12" s="1346"/>
      <c r="AK12" s="1346"/>
      <c r="AL12" s="1346"/>
      <c r="AM12" s="1346"/>
      <c r="AN12" s="1346"/>
      <c r="AO12" s="1346"/>
      <c r="AP12" s="1346"/>
      <c r="AQ12" s="1346"/>
      <c r="AR12" s="1346"/>
    </row>
    <row r="13" spans="1:55" ht="35.25" customHeight="1">
      <c r="B13" s="395"/>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row>
    <row r="14" spans="1:55" ht="5.0999999999999996" customHeight="1">
      <c r="B14" s="395"/>
      <c r="C14" s="395"/>
      <c r="D14" s="395"/>
      <c r="E14" s="395"/>
      <c r="F14" s="395"/>
      <c r="G14" s="395"/>
      <c r="H14" s="395"/>
      <c r="I14" s="395"/>
      <c r="J14" s="1341" t="str">
        <f>IF(基本情報入力!$J$4="","",基本情報入力!$J$4)</f>
        <v/>
      </c>
      <c r="K14" s="1341"/>
      <c r="L14" s="1341"/>
      <c r="M14" s="1341"/>
      <c r="N14" s="1341"/>
      <c r="O14" s="1341"/>
      <c r="P14" s="1341"/>
      <c r="Q14" s="1341"/>
      <c r="R14" s="1341"/>
      <c r="S14" s="1341"/>
      <c r="T14" s="1341"/>
      <c r="U14" s="1341"/>
      <c r="V14" s="1341"/>
      <c r="W14" s="1341"/>
      <c r="X14" s="1341"/>
      <c r="Y14" s="1341"/>
      <c r="Z14" s="1341"/>
      <c r="AA14" s="1341"/>
      <c r="AB14" s="1341"/>
      <c r="AC14" s="1341"/>
      <c r="AD14" s="1341"/>
      <c r="AE14" s="1341"/>
      <c r="AF14" s="1341"/>
      <c r="AG14" s="1341"/>
      <c r="AH14" s="1341"/>
      <c r="AI14" s="395"/>
      <c r="AJ14" s="395"/>
      <c r="AK14" s="395"/>
      <c r="AL14" s="395"/>
      <c r="AM14" s="395"/>
      <c r="AN14" s="395"/>
      <c r="AO14" s="395"/>
      <c r="AP14" s="395"/>
      <c r="AQ14" s="395"/>
      <c r="AR14" s="395"/>
    </row>
    <row r="15" spans="1:55" ht="15" customHeight="1">
      <c r="B15" s="396" t="s">
        <v>387</v>
      </c>
      <c r="C15" s="396"/>
      <c r="D15" s="396"/>
      <c r="E15" s="396"/>
      <c r="F15" s="396"/>
      <c r="G15" s="396"/>
      <c r="H15" s="396"/>
      <c r="I15" s="397"/>
      <c r="J15" s="1342"/>
      <c r="K15" s="1342"/>
      <c r="L15" s="1342"/>
      <c r="M15" s="1342"/>
      <c r="N15" s="1342"/>
      <c r="O15" s="1342"/>
      <c r="P15" s="1342"/>
      <c r="Q15" s="1342"/>
      <c r="R15" s="1342"/>
      <c r="S15" s="1342"/>
      <c r="T15" s="1342"/>
      <c r="U15" s="1342"/>
      <c r="V15" s="1342"/>
      <c r="W15" s="1342"/>
      <c r="X15" s="1342"/>
      <c r="Y15" s="1342"/>
      <c r="Z15" s="1342"/>
      <c r="AA15" s="1342"/>
      <c r="AB15" s="1342"/>
      <c r="AC15" s="1342"/>
      <c r="AD15" s="1342"/>
      <c r="AE15" s="1342"/>
      <c r="AF15" s="1342"/>
      <c r="AG15" s="1342"/>
      <c r="AH15" s="1342"/>
      <c r="AI15" s="396" t="s">
        <v>388</v>
      </c>
    </row>
    <row r="16" spans="1:55" ht="27.95" customHeight="1">
      <c r="B16" s="291" t="s">
        <v>389</v>
      </c>
    </row>
    <row r="17" spans="2:42" ht="12.95" customHeight="1">
      <c r="B17" s="398"/>
      <c r="C17" s="291" t="s">
        <v>390</v>
      </c>
    </row>
    <row r="18" spans="2:42" ht="6.95" customHeight="1">
      <c r="S18" s="1336"/>
      <c r="T18" s="1336"/>
      <c r="U18" s="1336"/>
      <c r="V18" s="1336"/>
      <c r="W18" s="1336"/>
    </row>
    <row r="19" spans="2:42" ht="12.95" customHeight="1">
      <c r="B19" s="398"/>
      <c r="C19" s="291" t="s">
        <v>391</v>
      </c>
      <c r="M19" s="295"/>
      <c r="N19" s="295"/>
      <c r="O19" s="295"/>
      <c r="P19" s="295"/>
      <c r="Q19" s="295"/>
      <c r="R19" s="295"/>
      <c r="S19" s="1132"/>
      <c r="T19" s="1132"/>
      <c r="U19" s="1132"/>
      <c r="V19" s="1132"/>
      <c r="W19" s="1132"/>
      <c r="X19" s="292" t="s">
        <v>392</v>
      </c>
      <c r="Y19" s="291" t="s">
        <v>393</v>
      </c>
    </row>
    <row r="20" spans="2:42" ht="20.100000000000001" customHeight="1"/>
    <row r="21" spans="2:42" ht="20.100000000000001" customHeight="1">
      <c r="B21" s="291" t="s">
        <v>394</v>
      </c>
    </row>
    <row r="22" spans="2:42" ht="20.100000000000001" customHeight="1">
      <c r="C22" s="291" t="s">
        <v>395</v>
      </c>
    </row>
    <row r="24" spans="2:42">
      <c r="AL24" s="1337" t="s">
        <v>396</v>
      </c>
      <c r="AM24" s="1337"/>
      <c r="AN24" s="1337"/>
    </row>
    <row r="25" spans="2:42" ht="24.95" customHeight="1">
      <c r="E25" s="1335" t="s">
        <v>252</v>
      </c>
      <c r="F25" s="1335"/>
      <c r="G25" s="1335"/>
      <c r="H25" s="1335"/>
      <c r="I25" s="1335"/>
      <c r="J25" s="1335"/>
      <c r="K25" s="1335"/>
      <c r="L25" s="1338" t="s">
        <v>397</v>
      </c>
      <c r="M25" s="1339"/>
      <c r="N25" s="1339"/>
      <c r="O25" s="1339"/>
      <c r="P25" s="1339"/>
      <c r="Q25" s="1339"/>
      <c r="R25" s="1339"/>
      <c r="S25" s="1340"/>
      <c r="T25" s="1335" t="s">
        <v>398</v>
      </c>
      <c r="U25" s="1335"/>
      <c r="V25" s="1335"/>
      <c r="W25" s="1335"/>
      <c r="X25" s="1335"/>
      <c r="Y25" s="1335"/>
      <c r="Z25" s="1335"/>
      <c r="AA25" s="1335" t="s">
        <v>399</v>
      </c>
      <c r="AB25" s="1335"/>
      <c r="AC25" s="1335"/>
      <c r="AD25" s="1335"/>
      <c r="AE25" s="1335"/>
      <c r="AF25" s="1335"/>
      <c r="AG25" s="1335"/>
      <c r="AH25" s="1335" t="s">
        <v>400</v>
      </c>
      <c r="AI25" s="1335"/>
      <c r="AJ25" s="1335"/>
      <c r="AK25" s="1335"/>
      <c r="AL25" s="1335"/>
      <c r="AM25" s="1335"/>
      <c r="AN25" s="1335"/>
    </row>
    <row r="26" spans="2:42" ht="24.95" customHeight="1">
      <c r="E26" s="1332"/>
      <c r="F26" s="1120"/>
      <c r="G26" s="1120"/>
      <c r="H26" s="1120"/>
      <c r="I26" s="1120"/>
      <c r="J26" s="1120"/>
      <c r="K26" s="1333"/>
      <c r="L26" s="1332"/>
      <c r="M26" s="1120"/>
      <c r="N26" s="1120"/>
      <c r="O26" s="1120"/>
      <c r="P26" s="1120"/>
      <c r="Q26" s="1120"/>
      <c r="R26" s="1120"/>
      <c r="S26" s="1333"/>
      <c r="T26" s="1332"/>
      <c r="U26" s="1120"/>
      <c r="V26" s="1120"/>
      <c r="W26" s="1120"/>
      <c r="X26" s="1120"/>
      <c r="Y26" s="1120"/>
      <c r="Z26" s="1333"/>
      <c r="AA26" s="1332"/>
      <c r="AB26" s="1120"/>
      <c r="AC26" s="1120"/>
      <c r="AD26" s="1120"/>
      <c r="AE26" s="1120"/>
      <c r="AF26" s="1120"/>
      <c r="AG26" s="1333"/>
      <c r="AH26" s="1332" t="str">
        <f>IF(T26="","",T26-AA26)</f>
        <v/>
      </c>
      <c r="AI26" s="1120"/>
      <c r="AJ26" s="1120"/>
      <c r="AK26" s="1120"/>
      <c r="AL26" s="1120"/>
      <c r="AM26" s="1120"/>
      <c r="AN26" s="1333"/>
    </row>
    <row r="27" spans="2:42" ht="24.95" customHeight="1">
      <c r="M27" s="291" t="s">
        <v>401</v>
      </c>
    </row>
    <row r="28" spans="2:42" ht="20.100000000000001" customHeight="1">
      <c r="O28" s="1334" t="s">
        <v>402</v>
      </c>
      <c r="P28" s="1335"/>
      <c r="Q28" s="1335"/>
      <c r="R28" s="1335"/>
      <c r="S28" s="1335"/>
      <c r="T28" s="1335"/>
      <c r="U28" s="1335"/>
      <c r="V28" s="1334" t="s">
        <v>403</v>
      </c>
      <c r="W28" s="1335"/>
      <c r="X28" s="1335"/>
      <c r="Y28" s="1335"/>
      <c r="Z28" s="1335"/>
      <c r="AA28" s="1335"/>
      <c r="AB28" s="1335"/>
      <c r="AC28" s="1334" t="s">
        <v>404</v>
      </c>
      <c r="AD28" s="1335"/>
      <c r="AE28" s="1335"/>
      <c r="AF28" s="1335"/>
      <c r="AG28" s="1335"/>
      <c r="AH28" s="1335"/>
      <c r="AI28" s="1335"/>
      <c r="AJ28" s="1334" t="s">
        <v>405</v>
      </c>
      <c r="AK28" s="1335"/>
      <c r="AL28" s="1335"/>
      <c r="AM28" s="1335"/>
      <c r="AN28" s="1335"/>
      <c r="AO28" s="1335"/>
      <c r="AP28" s="1335"/>
    </row>
    <row r="29" spans="2:42" ht="20.100000000000001" customHeight="1">
      <c r="O29" s="1335"/>
      <c r="P29" s="1335"/>
      <c r="Q29" s="1335"/>
      <c r="R29" s="1335"/>
      <c r="S29" s="1335"/>
      <c r="T29" s="1335"/>
      <c r="U29" s="1335"/>
      <c r="V29" s="1335"/>
      <c r="W29" s="1335"/>
      <c r="X29" s="1335"/>
      <c r="Y29" s="1335"/>
      <c r="Z29" s="1335"/>
      <c r="AA29" s="1335"/>
      <c r="AB29" s="1335"/>
      <c r="AC29" s="1335"/>
      <c r="AD29" s="1335"/>
      <c r="AE29" s="1335"/>
      <c r="AF29" s="1335"/>
      <c r="AG29" s="1335"/>
      <c r="AH29" s="1335"/>
      <c r="AI29" s="1335"/>
      <c r="AJ29" s="1335"/>
      <c r="AK29" s="1335"/>
      <c r="AL29" s="1335"/>
      <c r="AM29" s="1335"/>
      <c r="AN29" s="1335"/>
      <c r="AO29" s="1335"/>
      <c r="AP29" s="1335"/>
    </row>
    <row r="30" spans="2:42" ht="24.95" customHeight="1">
      <c r="O30" s="1331"/>
      <c r="P30" s="1331"/>
      <c r="Q30" s="1331"/>
      <c r="R30" s="1331"/>
      <c r="S30" s="1331"/>
      <c r="T30" s="1331"/>
      <c r="U30" s="1331"/>
      <c r="V30" s="1331"/>
      <c r="W30" s="1331"/>
      <c r="X30" s="1331"/>
      <c r="Y30" s="1331"/>
      <c r="Z30" s="1331"/>
      <c r="AA30" s="1331"/>
      <c r="AB30" s="1331"/>
      <c r="AC30" s="1331"/>
      <c r="AD30" s="1331"/>
      <c r="AE30" s="1331"/>
      <c r="AF30" s="1331"/>
      <c r="AG30" s="1331"/>
      <c r="AH30" s="1331"/>
      <c r="AI30" s="1331"/>
      <c r="AJ30" s="1331"/>
      <c r="AK30" s="1331"/>
      <c r="AL30" s="1331"/>
      <c r="AM30" s="1331"/>
      <c r="AN30" s="1331"/>
      <c r="AO30" s="1331"/>
      <c r="AP30" s="1331"/>
    </row>
    <row r="32" spans="2:42" ht="20.100000000000001" customHeight="1">
      <c r="B32" s="291" t="s">
        <v>406</v>
      </c>
    </row>
    <row r="33" spans="2:2" ht="20.100000000000001" customHeight="1">
      <c r="B33" s="291" t="s">
        <v>407</v>
      </c>
    </row>
    <row r="34" spans="2:2" ht="20.100000000000001" customHeight="1">
      <c r="B34" s="291" t="s">
        <v>408</v>
      </c>
    </row>
    <row r="35" spans="2:2" ht="20.100000000000001" customHeight="1">
      <c r="B35" s="291" t="s">
        <v>409</v>
      </c>
    </row>
    <row r="36" spans="2:2" ht="33">
      <c r="B36" s="404" t="str">
        <f>IF(AH26=SUM(O30:AP30),"","被共済者以外の人数と内訳の人数合計が一致していません。")</f>
        <v>被共済者以外の人数と内訳の人数合計が一致していません。</v>
      </c>
    </row>
  </sheetData>
  <mergeCells count="27">
    <mergeCell ref="J14:AH15"/>
    <mergeCell ref="A1:AS1"/>
    <mergeCell ref="AL2:AM2"/>
    <mergeCell ref="AM3:AN3"/>
    <mergeCell ref="B7:Q7"/>
    <mergeCell ref="AC8:AN9"/>
    <mergeCell ref="B12:AR12"/>
    <mergeCell ref="S18:W19"/>
    <mergeCell ref="AL24:AN24"/>
    <mergeCell ref="E25:K25"/>
    <mergeCell ref="L25:S25"/>
    <mergeCell ref="T25:Z25"/>
    <mergeCell ref="AA25:AG25"/>
    <mergeCell ref="AH25:AN25"/>
    <mergeCell ref="O30:U30"/>
    <mergeCell ref="V30:AB30"/>
    <mergeCell ref="AC30:AI30"/>
    <mergeCell ref="AJ30:AP30"/>
    <mergeCell ref="E26:K26"/>
    <mergeCell ref="L26:S26"/>
    <mergeCell ref="T26:Z26"/>
    <mergeCell ref="AA26:AG26"/>
    <mergeCell ref="AH26:AN26"/>
    <mergeCell ref="O28:U29"/>
    <mergeCell ref="V28:AB29"/>
    <mergeCell ref="AC28:AI29"/>
    <mergeCell ref="AJ28:AP29"/>
  </mergeCells>
  <phoneticPr fontId="6"/>
  <dataValidations count="2">
    <dataValidation type="list" allowBlank="1" showInputMessage="1" showErrorMessage="1" sqref="B17 B19" xr:uid="{D3328E18-1A5E-4254-9649-8DFA9F646A66}">
      <formula1>"レ,　"</formula1>
    </dataValidation>
    <dataValidation errorStyle="warning" allowBlank="1" showInputMessage="1" showErrorMessage="1" sqref="B7:Q7" xr:uid="{4B13E1ED-45BB-4495-8393-23120CB92BA8}"/>
  </dataValidations>
  <printOptions horizontalCentered="1"/>
  <pageMargins left="0.43307086614173229" right="0.43307086614173229" top="0.74" bottom="0.35433070866141736" header="0.31496062992125984" footer="0.31496062992125984"/>
  <pageSetup paperSize="9" scale="85" orientation="landscape" blackAndWhite="1"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4DB4-CD55-4F23-9D08-2760F3FC59E1}">
  <sheetPr>
    <tabColor theme="9" tint="0.39997558519241921"/>
    <pageSetUpPr fitToPage="1"/>
  </sheetPr>
  <dimension ref="A1:BC58"/>
  <sheetViews>
    <sheetView view="pageBreakPreview" topLeftCell="A31" zoomScale="85" zoomScaleNormal="100" zoomScaleSheetLayoutView="85" workbookViewId="0">
      <selection activeCell="A3" sqref="A3"/>
    </sheetView>
  </sheetViews>
  <sheetFormatPr defaultColWidth="2.125" defaultRowHeight="13.5"/>
  <cols>
    <col min="1" max="1" width="4.5" style="314" customWidth="1"/>
    <col min="2" max="16384" width="2.125" style="314"/>
  </cols>
  <sheetData>
    <row r="1" spans="1:55" s="406" customFormat="1" ht="39.75">
      <c r="A1" s="1353"/>
      <c r="B1" s="1354"/>
      <c r="C1" s="1354"/>
      <c r="D1" s="1354"/>
      <c r="E1" s="1354"/>
      <c r="F1" s="1354"/>
      <c r="G1" s="1354"/>
      <c r="H1" s="1354"/>
      <c r="I1" s="1354"/>
      <c r="J1" s="1354"/>
      <c r="K1" s="1354"/>
      <c r="L1" s="1354"/>
      <c r="M1" s="1354"/>
      <c r="N1" s="1354"/>
      <c r="O1" s="1354"/>
      <c r="P1" s="1354"/>
      <c r="Q1" s="1354"/>
      <c r="R1" s="1354"/>
      <c r="S1" s="1354"/>
      <c r="T1" s="1354"/>
      <c r="U1" s="1354"/>
      <c r="V1" s="1354"/>
      <c r="W1" s="1354"/>
      <c r="X1" s="1354"/>
      <c r="Y1" s="1354"/>
      <c r="Z1" s="1354"/>
      <c r="AA1" s="1354"/>
      <c r="AB1" s="1354"/>
      <c r="AC1" s="1354"/>
      <c r="AD1" s="1354"/>
      <c r="AE1" s="1354"/>
      <c r="AF1" s="1354"/>
      <c r="AG1" s="1354"/>
      <c r="AH1" s="1354"/>
      <c r="AI1" s="1354"/>
      <c r="AJ1" s="1354"/>
      <c r="AK1" s="1354"/>
      <c r="AL1" s="1354"/>
      <c r="AM1" s="1354"/>
      <c r="AN1" s="405"/>
      <c r="AO1" s="405"/>
      <c r="AP1" s="405"/>
      <c r="AQ1" s="405"/>
      <c r="AR1" s="405"/>
      <c r="AS1" s="405"/>
      <c r="AT1" s="405"/>
      <c r="AU1" s="405"/>
      <c r="AV1" s="405"/>
      <c r="AW1" s="405"/>
      <c r="AX1" s="405"/>
      <c r="AY1" s="405"/>
      <c r="AZ1" s="405"/>
      <c r="BA1" s="405"/>
      <c r="BB1" s="405"/>
      <c r="BC1" s="405"/>
    </row>
    <row r="2" spans="1:55">
      <c r="A2" s="314" t="s">
        <v>410</v>
      </c>
    </row>
    <row r="3" spans="1:55" ht="18.75" customHeight="1"/>
    <row r="4" spans="1:55" ht="21">
      <c r="A4" s="1355" t="s">
        <v>411</v>
      </c>
      <c r="B4" s="1355"/>
      <c r="C4" s="1355"/>
      <c r="D4" s="1355"/>
      <c r="E4" s="1355"/>
      <c r="F4" s="1355"/>
      <c r="G4" s="1355"/>
      <c r="H4" s="1355"/>
      <c r="I4" s="1355"/>
      <c r="J4" s="1355"/>
      <c r="K4" s="1355"/>
      <c r="L4" s="1355"/>
      <c r="M4" s="1355"/>
      <c r="N4" s="1355"/>
      <c r="O4" s="1355"/>
      <c r="P4" s="1355"/>
      <c r="Q4" s="1355"/>
      <c r="R4" s="1355"/>
      <c r="S4" s="1355"/>
      <c r="T4" s="1355"/>
      <c r="U4" s="1355"/>
      <c r="V4" s="1355"/>
      <c r="W4" s="1355"/>
      <c r="X4" s="1355"/>
      <c r="Y4" s="1355"/>
      <c r="Z4" s="1355"/>
      <c r="AA4" s="1355"/>
      <c r="AB4" s="1355"/>
      <c r="AC4" s="1355"/>
      <c r="AD4" s="1355"/>
      <c r="AE4" s="1355"/>
      <c r="AF4" s="1355"/>
      <c r="AG4" s="1355"/>
      <c r="AH4" s="1355"/>
      <c r="AI4" s="1355"/>
      <c r="AJ4" s="1355"/>
      <c r="AK4" s="1355"/>
      <c r="AL4" s="1355"/>
    </row>
    <row r="6" spans="1:55" s="315" customFormat="1" ht="18.75" customHeight="1">
      <c r="AB6" s="1356"/>
      <c r="AC6" s="1356"/>
      <c r="AD6" s="1356"/>
      <c r="AE6" s="1356"/>
      <c r="AF6" s="315" t="s">
        <v>380</v>
      </c>
      <c r="AG6" s="1356"/>
      <c r="AH6" s="1356"/>
      <c r="AI6" s="315" t="s">
        <v>412</v>
      </c>
      <c r="AJ6" s="1356"/>
      <c r="AK6" s="1356"/>
      <c r="AL6" s="315" t="s">
        <v>382</v>
      </c>
    </row>
    <row r="7" spans="1:55" s="315" customFormat="1" ht="12.75">
      <c r="A7" s="315" t="s">
        <v>413</v>
      </c>
    </row>
    <row r="8" spans="1:55" s="315" customFormat="1" ht="22.5" customHeight="1">
      <c r="B8" s="1347" t="str">
        <f>IF(基本情報入力!$J$6="","",基本情報入力!$J$6)</f>
        <v/>
      </c>
      <c r="C8" s="1347"/>
      <c r="D8" s="1347"/>
      <c r="E8" s="1347"/>
      <c r="F8" s="1347"/>
      <c r="G8" s="1347"/>
      <c r="H8" s="1347"/>
      <c r="I8" s="1347"/>
      <c r="J8" s="1347"/>
      <c r="K8" s="1347"/>
      <c r="L8" s="1347"/>
      <c r="M8" s="1347"/>
      <c r="N8" s="1347"/>
      <c r="O8" s="1347"/>
      <c r="P8" s="1347"/>
      <c r="Q8" s="1347"/>
      <c r="R8" s="316" t="s">
        <v>244</v>
      </c>
    </row>
    <row r="9" spans="1:55" s="315" customFormat="1" ht="12.75"/>
    <row r="10" spans="1:55" s="315" customFormat="1" ht="12.75">
      <c r="T10" s="315" t="s">
        <v>414</v>
      </c>
    </row>
    <row r="11" spans="1:55" s="315" customFormat="1" ht="21.95" customHeight="1">
      <c r="W11" s="1097" t="str">
        <f>IF(OR(基本情報入力!$J$9=リスト!$D$4,基本情報入力!J10=""),"",IF(基本情報入力!$J$9=リスト!$D$5,基本情報入力!$J$10,""))</f>
        <v/>
      </c>
      <c r="X11" s="1097"/>
      <c r="Y11" s="1097"/>
      <c r="Z11" s="1097"/>
      <c r="AA11" s="1097"/>
      <c r="AB11" s="1097"/>
      <c r="AC11" s="1097"/>
      <c r="AD11" s="1097"/>
      <c r="AE11" s="1097"/>
      <c r="AF11" s="1097"/>
      <c r="AG11" s="1097"/>
      <c r="AH11" s="1097"/>
      <c r="AI11" s="1097"/>
      <c r="AJ11" s="1097"/>
      <c r="AK11" s="1097"/>
    </row>
    <row r="12" spans="1:55" s="315" customFormat="1" ht="21.95" customHeight="1">
      <c r="W12" s="291" t="str">
        <f>IF(OR(基本情報入力!$J$9=リスト!$D$4,基本情報入力!$J$10=""),"",IF(基本情報入力!$J$9=リスト!$D$5,"代表者",""))</f>
        <v/>
      </c>
      <c r="X12" s="291"/>
      <c r="Y12" s="291"/>
      <c r="Z12" s="291"/>
      <c r="AA12" s="291"/>
      <c r="AB12" s="291"/>
      <c r="AC12" s="291"/>
      <c r="AD12" s="291"/>
      <c r="AE12" s="291"/>
      <c r="AF12" s="291"/>
      <c r="AG12" s="291"/>
      <c r="AH12" s="291"/>
    </row>
    <row r="13" spans="1:55" s="315" customFormat="1" ht="21.95" customHeight="1">
      <c r="U13" s="316" t="s">
        <v>415</v>
      </c>
      <c r="V13" s="316"/>
      <c r="W13" s="1351" t="str">
        <f>IF(基本情報入力!$J$12="","",基本情報入力!$J$12)</f>
        <v/>
      </c>
      <c r="X13" s="1351"/>
      <c r="Y13" s="1351"/>
      <c r="Z13" s="1351"/>
      <c r="AA13" s="1351"/>
      <c r="AB13" s="1351"/>
      <c r="AC13" s="1351"/>
      <c r="AD13" s="1351"/>
      <c r="AE13" s="1351"/>
      <c r="AF13" s="1351"/>
      <c r="AG13" s="1351"/>
      <c r="AH13" s="1351"/>
      <c r="AI13" s="1351"/>
      <c r="AJ13" s="1351"/>
      <c r="AK13" s="1351"/>
    </row>
    <row r="14" spans="1:55" s="315" customFormat="1" ht="12.75"/>
    <row r="15" spans="1:55" s="315" customFormat="1" ht="18.75" customHeight="1">
      <c r="U15" s="316" t="s">
        <v>416</v>
      </c>
      <c r="V15" s="316"/>
      <c r="W15" s="1351" t="str">
        <f>IF(基本情報入力!$J$13="","",基本情報入力!$J$13)</f>
        <v/>
      </c>
      <c r="X15" s="1351"/>
      <c r="Y15" s="1351"/>
      <c r="Z15" s="1351"/>
      <c r="AA15" s="1351"/>
      <c r="AB15" s="1351"/>
      <c r="AC15" s="1351"/>
      <c r="AD15" s="1351"/>
      <c r="AE15" s="1351"/>
      <c r="AF15" s="1351"/>
      <c r="AG15" s="1351"/>
      <c r="AH15" s="1351"/>
    </row>
    <row r="16" spans="1:55" s="315" customFormat="1" ht="12.75">
      <c r="B16" s="315" t="s">
        <v>252</v>
      </c>
    </row>
    <row r="17" spans="2:38" s="315" customFormat="1" ht="22.5" customHeight="1" thickBot="1">
      <c r="D17" s="1352"/>
      <c r="E17" s="1352"/>
      <c r="F17" s="1352"/>
      <c r="G17" s="1352"/>
      <c r="H17" s="1352"/>
      <c r="I17" s="1352"/>
      <c r="J17" s="1352"/>
      <c r="K17" s="1352"/>
      <c r="L17" s="1352"/>
      <c r="M17" s="1352"/>
      <c r="N17" s="1352"/>
      <c r="O17" s="1352"/>
      <c r="P17" s="1352"/>
      <c r="Q17" s="1352"/>
      <c r="R17" s="1352"/>
      <c r="S17" s="1352"/>
      <c r="T17" s="1352"/>
      <c r="U17" s="1352"/>
      <c r="V17" s="1352"/>
      <c r="W17" s="1352"/>
      <c r="X17" s="1352"/>
      <c r="Y17" s="1352"/>
      <c r="Z17" s="1352"/>
      <c r="AA17" s="1352"/>
      <c r="AB17" s="1352"/>
      <c r="AC17" s="1352"/>
      <c r="AD17" s="1352"/>
      <c r="AE17" s="1352"/>
      <c r="AF17" s="1352"/>
      <c r="AG17" s="1352"/>
      <c r="AH17" s="1352"/>
      <c r="AI17" s="1352"/>
      <c r="AJ17" s="1352"/>
      <c r="AK17" s="1352"/>
      <c r="AL17" s="1352"/>
    </row>
    <row r="18" spans="2:38" s="315" customFormat="1" thickTop="1"/>
    <row r="19" spans="2:38" s="315" customFormat="1" ht="12.75">
      <c r="B19" s="315" t="s">
        <v>253</v>
      </c>
    </row>
    <row r="20" spans="2:38" s="315" customFormat="1" ht="22.5" customHeight="1" thickBot="1">
      <c r="D20" s="1352"/>
      <c r="E20" s="1352"/>
      <c r="F20" s="1352"/>
      <c r="G20" s="1352"/>
      <c r="H20" s="1352"/>
      <c r="I20" s="1352"/>
      <c r="J20" s="1352"/>
      <c r="K20" s="1352"/>
      <c r="L20" s="1352"/>
      <c r="M20" s="1352"/>
      <c r="N20" s="1352"/>
      <c r="O20" s="1352"/>
      <c r="P20" s="1352"/>
      <c r="Q20" s="1352"/>
      <c r="R20" s="1352"/>
      <c r="S20" s="1352"/>
      <c r="T20" s="1352"/>
      <c r="U20" s="1352"/>
      <c r="V20" s="1352"/>
      <c r="W20" s="1352"/>
      <c r="X20" s="1352"/>
      <c r="Y20" s="1352"/>
      <c r="Z20" s="1352"/>
      <c r="AA20" s="1352"/>
      <c r="AB20" s="1352"/>
      <c r="AC20" s="1352"/>
      <c r="AD20" s="1352"/>
      <c r="AE20" s="1352"/>
      <c r="AF20" s="1352"/>
      <c r="AG20" s="1352"/>
      <c r="AH20" s="1352"/>
      <c r="AI20" s="1352"/>
      <c r="AJ20" s="1352"/>
      <c r="AK20" s="1352"/>
      <c r="AL20" s="1352"/>
    </row>
    <row r="21" spans="2:38" s="315" customFormat="1" thickTop="1"/>
    <row r="22" spans="2:38" s="315" customFormat="1" ht="12.75">
      <c r="B22" s="315" t="s">
        <v>417</v>
      </c>
    </row>
    <row r="23" spans="2:38" s="315" customFormat="1" ht="22.5" customHeight="1" thickBot="1">
      <c r="D23" s="1349"/>
      <c r="E23" s="1349"/>
      <c r="F23" s="1349"/>
      <c r="G23" s="1349"/>
      <c r="H23" s="1349"/>
      <c r="I23" s="1349"/>
      <c r="J23" s="1349"/>
      <c r="K23" s="1348" t="str">
        <f>IF(基本情報入力!$J$4="","",基本情報入力!$J$4)</f>
        <v/>
      </c>
      <c r="L23" s="1348"/>
      <c r="M23" s="1348"/>
      <c r="N23" s="1348"/>
      <c r="O23" s="1348"/>
      <c r="P23" s="1348"/>
      <c r="Q23" s="1348"/>
      <c r="R23" s="1348"/>
      <c r="S23" s="1348"/>
      <c r="T23" s="1348"/>
      <c r="U23" s="1348"/>
      <c r="V23" s="1348"/>
      <c r="W23" s="1348"/>
      <c r="X23" s="1348"/>
      <c r="Y23" s="1348"/>
      <c r="Z23" s="1348"/>
      <c r="AA23" s="1348"/>
      <c r="AB23" s="1348"/>
      <c r="AC23" s="1348"/>
      <c r="AD23" s="1348"/>
      <c r="AE23" s="1348"/>
      <c r="AF23" s="1348"/>
      <c r="AG23" s="1348"/>
      <c r="AH23" s="1348"/>
      <c r="AI23" s="1348"/>
      <c r="AJ23" s="1348"/>
      <c r="AK23" s="1348"/>
      <c r="AL23" s="1348"/>
    </row>
    <row r="24" spans="2:38" s="315" customFormat="1" thickTop="1"/>
    <row r="25" spans="2:38" s="315" customFormat="1" ht="12.75">
      <c r="B25" s="315" t="s">
        <v>246</v>
      </c>
    </row>
    <row r="26" spans="2:38" s="315" customFormat="1" ht="22.5" customHeight="1" thickBot="1">
      <c r="D26" s="1352"/>
      <c r="E26" s="1352"/>
      <c r="F26" s="1352"/>
      <c r="G26" s="1352"/>
      <c r="H26" s="1352"/>
      <c r="I26" s="1352"/>
      <c r="J26" s="1352"/>
      <c r="K26" s="1352"/>
      <c r="L26" s="1352"/>
      <c r="M26" s="1352"/>
      <c r="N26" s="1352"/>
      <c r="O26" s="1352"/>
      <c r="P26" s="1352"/>
      <c r="Q26" s="1352"/>
      <c r="R26" s="1352"/>
      <c r="S26" s="1352"/>
      <c r="T26" s="1352"/>
      <c r="U26" s="1352"/>
      <c r="V26" s="1352"/>
      <c r="W26" s="1352"/>
      <c r="X26" s="1352"/>
      <c r="Y26" s="1352"/>
      <c r="Z26" s="1352"/>
      <c r="AA26" s="1352"/>
      <c r="AB26" s="1352"/>
      <c r="AC26" s="1352"/>
      <c r="AD26" s="1352"/>
      <c r="AE26" s="1352"/>
      <c r="AF26" s="1352"/>
      <c r="AG26" s="1352"/>
      <c r="AH26" s="1352"/>
      <c r="AI26" s="1352"/>
      <c r="AJ26" s="1352"/>
      <c r="AK26" s="1352"/>
      <c r="AL26" s="1352"/>
    </row>
    <row r="27" spans="2:38" s="315" customFormat="1" thickTop="1"/>
    <row r="28" spans="2:38" s="315" customFormat="1" ht="12.75">
      <c r="B28" s="315" t="s">
        <v>418</v>
      </c>
    </row>
    <row r="29" spans="2:38" s="315" customFormat="1" ht="22.5" customHeight="1" thickBot="1">
      <c r="D29" s="317"/>
      <c r="E29" s="317"/>
      <c r="F29" s="317"/>
      <c r="G29" s="317"/>
      <c r="H29" s="1349"/>
      <c r="I29" s="1349"/>
      <c r="J29" s="1349"/>
      <c r="K29" s="1349"/>
      <c r="L29" s="317" t="s">
        <v>380</v>
      </c>
      <c r="M29" s="1349"/>
      <c r="N29" s="1349"/>
      <c r="O29" s="317" t="s">
        <v>412</v>
      </c>
      <c r="P29" s="1349"/>
      <c r="Q29" s="1349"/>
      <c r="R29" s="317" t="s">
        <v>382</v>
      </c>
      <c r="S29" s="317"/>
      <c r="T29" s="317" t="s">
        <v>419</v>
      </c>
      <c r="U29" s="317"/>
      <c r="V29" s="1349"/>
      <c r="W29" s="1349"/>
      <c r="X29" s="1349"/>
      <c r="Y29" s="1349"/>
      <c r="Z29" s="317" t="s">
        <v>380</v>
      </c>
      <c r="AA29" s="1349"/>
      <c r="AB29" s="1349"/>
      <c r="AC29" s="317" t="s">
        <v>412</v>
      </c>
      <c r="AD29" s="1349"/>
      <c r="AE29" s="1349"/>
      <c r="AF29" s="317" t="s">
        <v>382</v>
      </c>
      <c r="AG29" s="317"/>
      <c r="AH29" s="317"/>
      <c r="AI29" s="317"/>
      <c r="AJ29" s="317"/>
      <c r="AK29" s="317"/>
      <c r="AL29" s="317"/>
    </row>
    <row r="30" spans="2:38" s="315" customFormat="1" thickTop="1"/>
    <row r="31" spans="2:38" s="315" customFormat="1" ht="12.75">
      <c r="B31" s="315" t="s">
        <v>420</v>
      </c>
    </row>
    <row r="32" spans="2:38" s="315" customFormat="1" ht="12.75"/>
    <row r="33" spans="1:38" s="315" customFormat="1" ht="12.75">
      <c r="A33" s="318" t="s">
        <v>421</v>
      </c>
      <c r="B33" s="315" t="s">
        <v>422</v>
      </c>
    </row>
    <row r="34" spans="1:38" s="315" customFormat="1" ht="12.75"/>
    <row r="35" spans="1:38" s="315" customFormat="1" ht="15.75" customHeight="1">
      <c r="B35" s="315" t="s">
        <v>423</v>
      </c>
      <c r="AD35" s="1347"/>
      <c r="AE35" s="1347"/>
      <c r="AF35" s="1347"/>
      <c r="AG35" s="1347"/>
      <c r="AH35" s="1347"/>
      <c r="AI35" s="1347"/>
      <c r="AJ35" s="1347"/>
      <c r="AK35" s="1350" t="s">
        <v>262</v>
      </c>
      <c r="AL35" s="1350"/>
    </row>
    <row r="36" spans="1:38" s="315" customFormat="1" ht="12.75"/>
    <row r="37" spans="1:38" s="315" customFormat="1" ht="15.75" customHeight="1">
      <c r="B37" s="315" t="s">
        <v>424</v>
      </c>
      <c r="AD37" s="1347"/>
      <c r="AE37" s="1347"/>
      <c r="AF37" s="1347"/>
      <c r="AG37" s="1347"/>
      <c r="AH37" s="1347"/>
      <c r="AI37" s="1347"/>
      <c r="AJ37" s="1347"/>
      <c r="AK37" s="1347"/>
      <c r="AL37" s="316" t="s">
        <v>425</v>
      </c>
    </row>
    <row r="38" spans="1:38" s="315" customFormat="1" ht="12.75">
      <c r="AI38" s="319"/>
    </row>
    <row r="39" spans="1:38" s="315" customFormat="1" ht="15.75" customHeight="1">
      <c r="B39" s="315" t="s">
        <v>426</v>
      </c>
      <c r="AD39" s="1347"/>
      <c r="AE39" s="1347"/>
      <c r="AF39" s="1347"/>
      <c r="AG39" s="1347"/>
      <c r="AH39" s="1347"/>
      <c r="AI39" s="1347"/>
      <c r="AJ39" s="1347"/>
      <c r="AK39" s="1347"/>
      <c r="AL39" s="316" t="s">
        <v>392</v>
      </c>
    </row>
    <row r="40" spans="1:38" s="315" customFormat="1" ht="12.75"/>
    <row r="41" spans="1:38" s="315" customFormat="1" ht="12.75">
      <c r="A41" s="318" t="s">
        <v>427</v>
      </c>
      <c r="B41" s="315" t="s">
        <v>428</v>
      </c>
    </row>
    <row r="42" spans="1:38" s="315" customFormat="1" ht="12.75"/>
    <row r="43" spans="1:38" s="315" customFormat="1" ht="15.75" customHeight="1">
      <c r="B43" s="315" t="s">
        <v>429</v>
      </c>
      <c r="AD43" s="1347"/>
      <c r="AE43" s="1347"/>
      <c r="AF43" s="1347"/>
      <c r="AG43" s="1347"/>
      <c r="AH43" s="1347"/>
      <c r="AI43" s="1347"/>
      <c r="AJ43" s="1347"/>
      <c r="AK43" s="316" t="s">
        <v>262</v>
      </c>
      <c r="AL43" s="316"/>
    </row>
    <row r="44" spans="1:38" s="315" customFormat="1" ht="12.75"/>
    <row r="45" spans="1:38" s="315" customFormat="1" ht="12.75">
      <c r="C45" s="315" t="s">
        <v>430</v>
      </c>
    </row>
    <row r="46" spans="1:38" s="315" customFormat="1" ht="12.75">
      <c r="N46" s="315" t="s">
        <v>431</v>
      </c>
      <c r="X46" s="315" t="s">
        <v>432</v>
      </c>
    </row>
    <row r="47" spans="1:38" s="315" customFormat="1" ht="12.75"/>
    <row r="48" spans="1:38" s="315" customFormat="1" ht="15.75" customHeight="1">
      <c r="B48" s="315" t="s">
        <v>433</v>
      </c>
      <c r="C48" s="315" t="s">
        <v>434</v>
      </c>
      <c r="AD48" s="1347"/>
      <c r="AE48" s="1347"/>
      <c r="AF48" s="1347"/>
      <c r="AG48" s="1347"/>
      <c r="AH48" s="1347"/>
      <c r="AI48" s="1347"/>
      <c r="AJ48" s="1347"/>
      <c r="AK48" s="1347"/>
      <c r="AL48" s="316" t="s">
        <v>425</v>
      </c>
    </row>
    <row r="49" spans="1:38" s="315" customFormat="1" ht="12.75"/>
    <row r="50" spans="1:38" s="315" customFormat="1" ht="15.75" customHeight="1">
      <c r="B50" s="315" t="s">
        <v>433</v>
      </c>
      <c r="C50" s="315" t="s">
        <v>435</v>
      </c>
      <c r="AD50" s="1347"/>
      <c r="AE50" s="1347"/>
      <c r="AF50" s="1347"/>
      <c r="AG50" s="1347"/>
      <c r="AH50" s="1347"/>
      <c r="AI50" s="1347"/>
      <c r="AJ50" s="1347"/>
      <c r="AK50" s="1347"/>
      <c r="AL50" s="316" t="s">
        <v>392</v>
      </c>
    </row>
    <row r="51" spans="1:38" s="315" customFormat="1" ht="12.75"/>
    <row r="52" spans="1:38" s="315" customFormat="1" ht="12.75">
      <c r="A52" s="315" t="s">
        <v>436</v>
      </c>
    </row>
    <row r="53" spans="1:38" s="315" customFormat="1" ht="12.75"/>
    <row r="54" spans="1:38" s="315" customFormat="1" ht="15.75" customHeight="1">
      <c r="B54" s="315" t="s">
        <v>433</v>
      </c>
      <c r="C54" s="315" t="s">
        <v>437</v>
      </c>
      <c r="AD54" s="1347"/>
      <c r="AE54" s="1347"/>
      <c r="AF54" s="1347"/>
      <c r="AG54" s="1347"/>
      <c r="AH54" s="1347"/>
      <c r="AI54" s="1347"/>
      <c r="AJ54" s="1347"/>
      <c r="AK54" s="316" t="s">
        <v>262</v>
      </c>
      <c r="AL54" s="316"/>
    </row>
    <row r="55" spans="1:38" s="315" customFormat="1" ht="12.75"/>
    <row r="56" spans="1:38" s="315" customFormat="1" ht="18.75" customHeight="1">
      <c r="B56" s="315" t="s">
        <v>433</v>
      </c>
      <c r="C56" s="315" t="s">
        <v>438</v>
      </c>
      <c r="AD56" s="1347"/>
      <c r="AE56" s="1347"/>
      <c r="AF56" s="1347"/>
      <c r="AG56" s="1347"/>
      <c r="AH56" s="1347"/>
      <c r="AI56" s="1347"/>
      <c r="AJ56" s="1347"/>
      <c r="AK56" s="1347"/>
      <c r="AL56" s="316" t="s">
        <v>425</v>
      </c>
    </row>
    <row r="57" spans="1:38" s="315" customFormat="1" ht="12.75"/>
    <row r="58" spans="1:38" s="315" customFormat="1" ht="15.75" customHeight="1">
      <c r="B58" s="315" t="s">
        <v>433</v>
      </c>
      <c r="C58" s="315" t="s">
        <v>439</v>
      </c>
      <c r="AD58" s="1347"/>
      <c r="AE58" s="1347"/>
      <c r="AF58" s="1347"/>
      <c r="AG58" s="1347"/>
      <c r="AH58" s="1347"/>
      <c r="AI58" s="1347"/>
      <c r="AJ58" s="1347"/>
      <c r="AK58" s="1347"/>
      <c r="AL58" s="316" t="s">
        <v>392</v>
      </c>
    </row>
  </sheetData>
  <mergeCells count="30">
    <mergeCell ref="W13:AK13"/>
    <mergeCell ref="A1:AM1"/>
    <mergeCell ref="W11:AK11"/>
    <mergeCell ref="A4:AL4"/>
    <mergeCell ref="AB6:AE6"/>
    <mergeCell ref="AG6:AH6"/>
    <mergeCell ref="AJ6:AK6"/>
    <mergeCell ref="B8:Q8"/>
    <mergeCell ref="W15:AH15"/>
    <mergeCell ref="D17:AL17"/>
    <mergeCell ref="D20:AL20"/>
    <mergeCell ref="D26:AL26"/>
    <mergeCell ref="H29:K29"/>
    <mergeCell ref="M29:N29"/>
    <mergeCell ref="P29:Q29"/>
    <mergeCell ref="V29:Y29"/>
    <mergeCell ref="AA29:AB29"/>
    <mergeCell ref="D23:J23"/>
    <mergeCell ref="AD58:AK58"/>
    <mergeCell ref="K23:AL23"/>
    <mergeCell ref="AD29:AE29"/>
    <mergeCell ref="AD35:AJ35"/>
    <mergeCell ref="AK35:AL35"/>
    <mergeCell ref="AD37:AK37"/>
    <mergeCell ref="AD39:AK39"/>
    <mergeCell ref="AD43:AJ43"/>
    <mergeCell ref="AD48:AK48"/>
    <mergeCell ref="AD50:AK50"/>
    <mergeCell ref="AD54:AJ54"/>
    <mergeCell ref="AD56:AK56"/>
  </mergeCells>
  <phoneticPr fontId="6"/>
  <pageMargins left="0.99" right="0.43" top="0.55118110236220474" bottom="0.55118110236220474"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1969" r:id="rId4" name="Check Box 1">
              <controlPr defaultSize="0" autoFill="0" autoLine="0" autoPict="0">
                <anchor moveWithCells="1">
                  <from>
                    <xdr:col>10</xdr:col>
                    <xdr:colOff>142875</xdr:colOff>
                    <xdr:row>44</xdr:row>
                    <xdr:rowOff>114300</xdr:rowOff>
                  </from>
                  <to>
                    <xdr:col>12</xdr:col>
                    <xdr:colOff>28575</xdr:colOff>
                    <xdr:row>46</xdr:row>
                    <xdr:rowOff>66675</xdr:rowOff>
                  </to>
                </anchor>
              </controlPr>
            </control>
          </mc:Choice>
        </mc:AlternateContent>
        <mc:AlternateContent xmlns:mc="http://schemas.openxmlformats.org/markup-compatibility/2006">
          <mc:Choice Requires="x14">
            <control shapeId="211970" r:id="rId5" name="Check Box 2">
              <controlPr defaultSize="0" autoFill="0" autoLine="0" autoPict="0">
                <anchor moveWithCells="1">
                  <from>
                    <xdr:col>20</xdr:col>
                    <xdr:colOff>142875</xdr:colOff>
                    <xdr:row>44</xdr:row>
                    <xdr:rowOff>123825</xdr:rowOff>
                  </from>
                  <to>
                    <xdr:col>22</xdr:col>
                    <xdr:colOff>28575</xdr:colOff>
                    <xdr:row>46</xdr:row>
                    <xdr:rowOff>76200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B675-36F9-478E-8FB0-993AB3C95FDA}">
  <sheetPr>
    <tabColor theme="9" tint="0.39997558519241921"/>
  </sheetPr>
  <dimension ref="A1:BC181"/>
  <sheetViews>
    <sheetView view="pageBreakPreview" topLeftCell="A5" zoomScale="70" zoomScaleNormal="70" zoomScaleSheetLayoutView="70" workbookViewId="0">
      <selection activeCell="A3" sqref="A3"/>
    </sheetView>
  </sheetViews>
  <sheetFormatPr defaultColWidth="8.625" defaultRowHeight="13.5"/>
  <cols>
    <col min="1" max="1" width="1.5" style="255" customWidth="1"/>
    <col min="2" max="2" width="4.625" style="255" customWidth="1"/>
    <col min="3" max="7" width="2.875" style="255" customWidth="1"/>
    <col min="8" max="11" width="6.125" style="255" customWidth="1"/>
    <col min="12" max="14" width="4.625" style="255" customWidth="1"/>
    <col min="15" max="15" width="4.125" style="255" customWidth="1"/>
    <col min="16" max="17" width="3.625" style="255" customWidth="1"/>
    <col min="18" max="18" width="3.375" style="255" customWidth="1"/>
    <col min="19" max="22" width="3.625" style="255" customWidth="1"/>
    <col min="23" max="23" width="4" style="255" customWidth="1"/>
    <col min="24" max="39" width="3.625" style="255" customWidth="1"/>
    <col min="40" max="41" width="4" style="255" customWidth="1"/>
    <col min="42" max="42" width="4.875" style="255" customWidth="1"/>
    <col min="43" max="44" width="3.625" style="255" customWidth="1"/>
    <col min="45" max="45" width="3.375" style="255" customWidth="1"/>
    <col min="46" max="46" width="2.875" style="255" customWidth="1"/>
    <col min="47" max="47" width="2.125" style="255" customWidth="1"/>
    <col min="48" max="48" width="4.125" style="255" customWidth="1"/>
    <col min="49" max="49" width="12.625" style="255" customWidth="1"/>
    <col min="50" max="69" width="2.875" style="255" customWidth="1"/>
    <col min="70" max="16384" width="8.625" style="255"/>
  </cols>
  <sheetData>
    <row r="1" spans="1:55" s="406" customFormat="1" ht="57.75">
      <c r="A1" s="1329"/>
      <c r="B1" s="1330"/>
      <c r="C1" s="1330"/>
      <c r="D1" s="1330"/>
      <c r="E1" s="1330"/>
      <c r="F1" s="1330"/>
      <c r="G1" s="1330"/>
      <c r="H1" s="1330"/>
      <c r="I1" s="1330"/>
      <c r="J1" s="1330"/>
      <c r="K1" s="1330"/>
      <c r="L1" s="1330"/>
      <c r="M1" s="1330"/>
      <c r="N1" s="1330"/>
      <c r="O1" s="1330"/>
      <c r="P1" s="1330"/>
      <c r="Q1" s="1330"/>
      <c r="R1" s="1330"/>
      <c r="S1" s="1330"/>
      <c r="T1" s="1330"/>
      <c r="U1" s="1330"/>
      <c r="V1" s="1330"/>
      <c r="W1" s="1330"/>
      <c r="X1" s="1330"/>
      <c r="Y1" s="1330"/>
      <c r="Z1" s="1330"/>
      <c r="AA1" s="1330"/>
      <c r="AB1" s="1330"/>
      <c r="AC1" s="1330"/>
      <c r="AD1" s="1330"/>
      <c r="AE1" s="1330"/>
      <c r="AF1" s="1330"/>
      <c r="AG1" s="1330"/>
      <c r="AH1" s="1330"/>
      <c r="AI1" s="1330"/>
      <c r="AJ1" s="1330"/>
      <c r="AK1" s="1330"/>
      <c r="AL1" s="1330"/>
      <c r="AM1" s="1330"/>
      <c r="AN1" s="1330"/>
      <c r="AO1" s="1330"/>
      <c r="AP1" s="1330"/>
      <c r="AQ1" s="1330"/>
      <c r="AR1" s="1330"/>
      <c r="AS1" s="1330"/>
      <c r="AT1" s="1330"/>
      <c r="AU1" s="1330"/>
      <c r="AV1" s="1330"/>
      <c r="AW1" s="1330"/>
      <c r="AX1" s="405"/>
      <c r="AY1" s="405"/>
      <c r="AZ1" s="405"/>
      <c r="BA1" s="405"/>
      <c r="BB1" s="405"/>
      <c r="BC1" s="405"/>
    </row>
    <row r="2" spans="1:55">
      <c r="B2" s="255" t="s">
        <v>440</v>
      </c>
    </row>
    <row r="3" spans="1:55" ht="22.5" customHeight="1">
      <c r="B3" s="1314" t="s">
        <v>441</v>
      </c>
      <c r="C3" s="1314"/>
      <c r="D3" s="1314"/>
      <c r="E3" s="1314"/>
      <c r="F3" s="1314"/>
      <c r="G3" s="1314"/>
      <c r="H3" s="1314"/>
      <c r="I3" s="1314"/>
      <c r="J3" s="1314"/>
      <c r="K3" s="1314"/>
      <c r="L3" s="1314"/>
      <c r="M3" s="1314"/>
      <c r="N3" s="1314"/>
      <c r="O3" s="1314"/>
      <c r="P3" s="1314"/>
      <c r="Q3" s="1314"/>
      <c r="R3" s="1314"/>
      <c r="S3" s="1314"/>
      <c r="T3" s="1314"/>
      <c r="U3" s="1314"/>
      <c r="V3" s="1314"/>
      <c r="W3" s="1314"/>
      <c r="X3" s="1314"/>
      <c r="Y3" s="1314"/>
      <c r="Z3" s="1314"/>
      <c r="AA3" s="1314"/>
      <c r="AB3" s="1314"/>
      <c r="AC3" s="1314"/>
      <c r="AD3" s="1314"/>
      <c r="AE3" s="1314"/>
      <c r="AF3" s="1314"/>
      <c r="AG3" s="1314"/>
      <c r="AH3" s="1314"/>
      <c r="AI3" s="1314"/>
      <c r="AJ3" s="1314"/>
      <c r="AK3" s="1314"/>
      <c r="AL3" s="1314"/>
      <c r="AM3" s="1314"/>
      <c r="AN3" s="1314"/>
      <c r="AO3" s="1314"/>
      <c r="AP3" s="1314"/>
      <c r="AQ3" s="1314"/>
      <c r="AR3" s="1314"/>
      <c r="AS3" s="1314"/>
      <c r="AT3" s="1314"/>
      <c r="AU3" s="1314"/>
      <c r="AV3" s="1314"/>
      <c r="AW3" s="1314"/>
    </row>
    <row r="4" spans="1:55" ht="24.95" customHeight="1">
      <c r="B4" s="1357" t="s">
        <v>442</v>
      </c>
      <c r="C4" s="1357"/>
      <c r="D4" s="1357"/>
      <c r="E4" s="1357"/>
      <c r="F4" s="1357"/>
      <c r="G4" s="1357"/>
      <c r="H4" s="347"/>
      <c r="I4" s="1358" t="str">
        <f>IF(基本情報入力!$J$6="","",基本情報入力!$J$6)</f>
        <v/>
      </c>
      <c r="J4" s="1358"/>
      <c r="K4" s="1358"/>
      <c r="L4" s="1358"/>
      <c r="M4" s="1358"/>
      <c r="N4" s="1358"/>
      <c r="O4" s="1358"/>
      <c r="P4" s="1358"/>
      <c r="Q4" s="1358"/>
      <c r="R4" s="1358"/>
      <c r="S4" s="1358"/>
    </row>
    <row r="5" spans="1:55" ht="29.25" customHeight="1">
      <c r="B5" s="1359" t="s">
        <v>443</v>
      </c>
      <c r="C5" s="1359"/>
      <c r="D5" s="1359"/>
      <c r="E5" s="1359"/>
      <c r="F5" s="1359"/>
      <c r="G5" s="1359"/>
      <c r="H5" s="407"/>
      <c r="I5" s="1570" t="str">
        <f>IF(建設業退職金共済制度掛金充当実績総括表!D23="","",建設業退職金共済制度掛金充当実績総括表!D23)</f>
        <v/>
      </c>
      <c r="J5" s="1570"/>
      <c r="K5" s="1571" t="str">
        <f>IF(基本情報入力!$J$4="","",基本情報入力!$J$4)</f>
        <v/>
      </c>
      <c r="L5" s="1571"/>
      <c r="M5" s="1571"/>
      <c r="N5" s="1571"/>
      <c r="O5" s="1571"/>
      <c r="P5" s="1571"/>
      <c r="Q5" s="1571"/>
      <c r="R5" s="1571"/>
      <c r="S5" s="1571"/>
      <c r="AJ5" s="391"/>
      <c r="AK5" s="391"/>
      <c r="AL5" s="391"/>
      <c r="AM5" s="391"/>
      <c r="AN5" s="391"/>
      <c r="AO5" s="391"/>
      <c r="AP5" s="391"/>
      <c r="AQ5" s="391"/>
      <c r="AR5" s="391"/>
      <c r="AS5" s="391"/>
      <c r="AT5" s="391"/>
      <c r="AU5" s="391"/>
      <c r="AV5" s="391"/>
      <c r="AW5" s="391"/>
    </row>
    <row r="6" spans="1:55" ht="30" customHeight="1">
      <c r="B6" s="1360" t="s">
        <v>444</v>
      </c>
      <c r="C6" s="1360"/>
      <c r="D6" s="1360"/>
      <c r="E6" s="1360"/>
      <c r="F6" s="1360"/>
      <c r="G6" s="1360"/>
      <c r="H6" s="407"/>
      <c r="I6" s="1361"/>
      <c r="J6" s="1361"/>
      <c r="K6" s="1361"/>
      <c r="L6" s="1361"/>
      <c r="M6" s="1361"/>
      <c r="N6" s="1361"/>
      <c r="O6" s="1361"/>
      <c r="P6" s="1361"/>
      <c r="Q6" s="1361"/>
      <c r="R6" s="1361"/>
      <c r="S6" s="1361"/>
    </row>
    <row r="7" spans="1:55" ht="12" customHeight="1" thickBot="1">
      <c r="AJ7" s="347"/>
      <c r="AK7" s="347"/>
    </row>
    <row r="8" spans="1:55" ht="18" customHeight="1">
      <c r="B8" s="1371" t="s">
        <v>312</v>
      </c>
      <c r="C8" s="1372"/>
      <c r="D8" s="1372"/>
      <c r="E8" s="1372"/>
      <c r="F8" s="1372"/>
      <c r="G8" s="1375" t="str">
        <f>IF(基本情報入力!$J$13="","",基本情報入力!$J$13)</f>
        <v/>
      </c>
      <c r="H8" s="1375"/>
      <c r="I8" s="1375"/>
      <c r="J8" s="1375"/>
      <c r="K8" s="1375"/>
      <c r="L8" s="1375"/>
      <c r="M8" s="1375"/>
      <c r="N8" s="1375"/>
      <c r="O8" s="1375"/>
      <c r="P8" s="1375"/>
      <c r="Q8" s="1375"/>
      <c r="R8" s="1375"/>
      <c r="S8" s="1375"/>
      <c r="T8" s="1375"/>
      <c r="U8" s="1375"/>
      <c r="V8" s="1375"/>
      <c r="W8" s="1375"/>
      <c r="X8" s="1376"/>
      <c r="Y8" s="1379" t="s">
        <v>445</v>
      </c>
      <c r="Z8" s="1380"/>
      <c r="AA8" s="1380"/>
      <c r="AB8" s="408"/>
      <c r="AC8" s="409"/>
      <c r="AD8" s="410"/>
      <c r="AE8" s="409"/>
      <c r="AF8" s="410"/>
      <c r="AG8" s="409"/>
      <c r="AH8" s="411"/>
      <c r="AI8" s="326"/>
      <c r="AJ8" s="391"/>
      <c r="AK8" s="391"/>
      <c r="AL8" s="326"/>
      <c r="AM8" s="326"/>
      <c r="AN8" s="326"/>
      <c r="AO8" s="326"/>
      <c r="AP8" s="326"/>
      <c r="AQ8" s="326"/>
      <c r="AR8" s="326"/>
      <c r="AS8" s="326"/>
      <c r="AT8" s="326"/>
      <c r="AU8" s="326"/>
      <c r="AV8" s="326"/>
      <c r="AW8" s="412"/>
    </row>
    <row r="9" spans="1:55" ht="18" customHeight="1" thickBot="1">
      <c r="B9" s="1373"/>
      <c r="C9" s="1374"/>
      <c r="D9" s="1374"/>
      <c r="E9" s="1374"/>
      <c r="F9" s="1374"/>
      <c r="G9" s="1377"/>
      <c r="H9" s="1377"/>
      <c r="I9" s="1377"/>
      <c r="J9" s="1377"/>
      <c r="K9" s="1377"/>
      <c r="L9" s="1377"/>
      <c r="M9" s="1377"/>
      <c r="N9" s="1377"/>
      <c r="O9" s="1377"/>
      <c r="P9" s="1377"/>
      <c r="Q9" s="1377"/>
      <c r="R9" s="1377"/>
      <c r="S9" s="1377"/>
      <c r="T9" s="1377"/>
      <c r="U9" s="1377"/>
      <c r="V9" s="1377"/>
      <c r="W9" s="1377"/>
      <c r="X9" s="1378"/>
      <c r="Y9" s="1381"/>
      <c r="Z9" s="1382"/>
      <c r="AA9" s="1382"/>
      <c r="AB9" s="1370"/>
      <c r="AC9" s="1370"/>
      <c r="AD9" s="1209" t="s">
        <v>314</v>
      </c>
      <c r="AE9" s="1370"/>
      <c r="AF9" s="1209" t="s">
        <v>315</v>
      </c>
      <c r="AG9" s="1362"/>
      <c r="AH9" s="1363" t="s">
        <v>316</v>
      </c>
      <c r="AJ9" s="255" t="s">
        <v>317</v>
      </c>
      <c r="AK9" s="255" t="s">
        <v>446</v>
      </c>
      <c r="AW9" s="413"/>
    </row>
    <row r="10" spans="1:55" ht="18" customHeight="1">
      <c r="B10" s="1364" t="s">
        <v>447</v>
      </c>
      <c r="C10" s="1365"/>
      <c r="D10" s="1365"/>
      <c r="E10" s="1365"/>
      <c r="F10" s="1365"/>
      <c r="G10" s="1365"/>
      <c r="H10" s="1368" t="s">
        <v>448</v>
      </c>
      <c r="I10" s="1368"/>
      <c r="J10" s="1368"/>
      <c r="K10" s="409"/>
      <c r="L10" s="409"/>
      <c r="M10" s="409"/>
      <c r="N10" s="414"/>
      <c r="O10" s="1369"/>
      <c r="P10" s="1368" t="s">
        <v>314</v>
      </c>
      <c r="Q10" s="415"/>
      <c r="R10" s="1369"/>
      <c r="S10" s="1368" t="s">
        <v>315</v>
      </c>
      <c r="T10" s="1369"/>
      <c r="U10" s="1368" t="s">
        <v>316</v>
      </c>
      <c r="V10" s="409"/>
      <c r="W10" s="409"/>
      <c r="X10" s="416"/>
      <c r="Y10" s="1381"/>
      <c r="Z10" s="1382"/>
      <c r="AA10" s="1382"/>
      <c r="AB10" s="1370"/>
      <c r="AC10" s="1370"/>
      <c r="AD10" s="1209"/>
      <c r="AE10" s="1370"/>
      <c r="AF10" s="1209"/>
      <c r="AG10" s="1362"/>
      <c r="AH10" s="1363"/>
      <c r="AK10" s="255" t="s">
        <v>449</v>
      </c>
      <c r="AW10" s="413"/>
    </row>
    <row r="11" spans="1:55" ht="9" customHeight="1">
      <c r="B11" s="1366"/>
      <c r="C11" s="1367"/>
      <c r="D11" s="1367"/>
      <c r="E11" s="1367"/>
      <c r="F11" s="1367"/>
      <c r="G11" s="1367"/>
      <c r="H11" s="1209"/>
      <c r="I11" s="1209"/>
      <c r="J11" s="1209"/>
      <c r="N11" s="417"/>
      <c r="O11" s="1370"/>
      <c r="P11" s="1209"/>
      <c r="Q11" s="386"/>
      <c r="R11" s="1370"/>
      <c r="S11" s="1209"/>
      <c r="T11" s="1370"/>
      <c r="U11" s="1209"/>
      <c r="X11" s="418"/>
      <c r="Y11" s="1381"/>
      <c r="Z11" s="1382"/>
      <c r="AA11" s="1382"/>
      <c r="AB11" s="419"/>
      <c r="AC11" s="420"/>
      <c r="AE11" s="386" t="s">
        <v>324</v>
      </c>
      <c r="AG11" s="421"/>
      <c r="AH11" s="418"/>
      <c r="AW11" s="413"/>
    </row>
    <row r="12" spans="1:55" ht="18" customHeight="1">
      <c r="B12" s="1366" t="s">
        <v>322</v>
      </c>
      <c r="C12" s="1367"/>
      <c r="D12" s="1367"/>
      <c r="E12" s="1367"/>
      <c r="F12" s="1367"/>
      <c r="H12" s="386"/>
      <c r="I12" s="417"/>
      <c r="L12" s="1370"/>
      <c r="M12" s="1370"/>
      <c r="N12" s="1209" t="s">
        <v>323</v>
      </c>
      <c r="O12" s="1405"/>
      <c r="P12" s="1405"/>
      <c r="Q12" s="1405"/>
      <c r="R12" s="1405"/>
      <c r="S12" s="1405"/>
      <c r="T12" s="1405"/>
      <c r="U12" s="422"/>
      <c r="V12" s="417"/>
      <c r="W12" s="417"/>
      <c r="X12" s="423"/>
      <c r="Y12" s="1381"/>
      <c r="Z12" s="1382"/>
      <c r="AA12" s="1382"/>
      <c r="AB12" s="1370"/>
      <c r="AC12" s="1370"/>
      <c r="AD12" s="1209" t="s">
        <v>314</v>
      </c>
      <c r="AE12" s="1370"/>
      <c r="AF12" s="1209" t="s">
        <v>315</v>
      </c>
      <c r="AG12" s="1362"/>
      <c r="AH12" s="1363" t="s">
        <v>316</v>
      </c>
      <c r="AJ12" s="255" t="s">
        <v>317</v>
      </c>
      <c r="AK12" s="255" t="s">
        <v>450</v>
      </c>
      <c r="AW12" s="424"/>
    </row>
    <row r="13" spans="1:55" ht="8.25" customHeight="1">
      <c r="B13" s="1366"/>
      <c r="C13" s="1367"/>
      <c r="D13" s="1367"/>
      <c r="E13" s="1367"/>
      <c r="F13" s="1367"/>
      <c r="H13" s="386"/>
      <c r="I13" s="417"/>
      <c r="L13" s="1370"/>
      <c r="M13" s="1370"/>
      <c r="N13" s="1209"/>
      <c r="O13" s="1405"/>
      <c r="P13" s="1405"/>
      <c r="Q13" s="1405"/>
      <c r="R13" s="1405"/>
      <c r="S13" s="1405"/>
      <c r="T13" s="1405"/>
      <c r="U13" s="422"/>
      <c r="V13" s="417"/>
      <c r="W13" s="417"/>
      <c r="X13" s="423"/>
      <c r="Y13" s="1381"/>
      <c r="Z13" s="1382"/>
      <c r="AA13" s="1382"/>
      <c r="AB13" s="1370"/>
      <c r="AC13" s="1370"/>
      <c r="AD13" s="1209"/>
      <c r="AE13" s="1370"/>
      <c r="AF13" s="1209"/>
      <c r="AG13" s="1362"/>
      <c r="AH13" s="1363"/>
      <c r="AJ13" s="425"/>
      <c r="AK13" s="1385" t="s">
        <v>451</v>
      </c>
      <c r="AL13" s="1367"/>
      <c r="AM13" s="1367"/>
      <c r="AN13" s="1367"/>
      <c r="AO13" s="1367"/>
      <c r="AP13" s="1367"/>
      <c r="AQ13" s="1367"/>
      <c r="AR13" s="1367"/>
      <c r="AS13" s="1367"/>
      <c r="AT13" s="1367"/>
      <c r="AU13" s="1367"/>
      <c r="AV13" s="1367"/>
      <c r="AW13" s="424"/>
    </row>
    <row r="14" spans="1:55" ht="9.75" customHeight="1">
      <c r="B14" s="1366" t="s">
        <v>326</v>
      </c>
      <c r="C14" s="1367"/>
      <c r="D14" s="1367"/>
      <c r="E14" s="1367"/>
      <c r="F14" s="1367"/>
      <c r="G14" s="1367"/>
      <c r="H14" s="1367"/>
      <c r="I14" s="1367"/>
      <c r="M14" s="1388"/>
      <c r="N14" s="1388"/>
      <c r="O14" s="1388"/>
      <c r="P14" s="1388"/>
      <c r="Q14" s="1388"/>
      <c r="R14" s="1388"/>
      <c r="S14" s="1388"/>
      <c r="T14" s="1388"/>
      <c r="U14" s="1388"/>
      <c r="V14" s="1388"/>
      <c r="W14" s="1388"/>
      <c r="X14" s="1389"/>
      <c r="Y14" s="1381"/>
      <c r="Z14" s="1382"/>
      <c r="AA14" s="1382"/>
      <c r="AB14" s="1370"/>
      <c r="AC14" s="1370"/>
      <c r="AD14" s="1209"/>
      <c r="AE14" s="1370"/>
      <c r="AF14" s="1209"/>
      <c r="AG14" s="1362"/>
      <c r="AH14" s="1363"/>
      <c r="AJ14" s="425"/>
      <c r="AK14" s="1367"/>
      <c r="AL14" s="1367"/>
      <c r="AM14" s="1367"/>
      <c r="AN14" s="1367"/>
      <c r="AO14" s="1367"/>
      <c r="AP14" s="1367"/>
      <c r="AQ14" s="1367"/>
      <c r="AR14" s="1367"/>
      <c r="AS14" s="1367"/>
      <c r="AT14" s="1367"/>
      <c r="AU14" s="1367"/>
      <c r="AV14" s="1367"/>
      <c r="AW14" s="424"/>
    </row>
    <row r="15" spans="1:55" ht="18" customHeight="1" thickBot="1">
      <c r="B15" s="1386"/>
      <c r="C15" s="1387"/>
      <c r="D15" s="1387"/>
      <c r="E15" s="1387"/>
      <c r="F15" s="1387"/>
      <c r="G15" s="1387"/>
      <c r="H15" s="1387"/>
      <c r="I15" s="1387"/>
      <c r="J15" s="426"/>
      <c r="K15" s="426"/>
      <c r="L15" s="426"/>
      <c r="M15" s="1390"/>
      <c r="N15" s="1390"/>
      <c r="O15" s="1390"/>
      <c r="P15" s="1390"/>
      <c r="Q15" s="1390"/>
      <c r="R15" s="1390"/>
      <c r="S15" s="1390"/>
      <c r="T15" s="1390"/>
      <c r="U15" s="1390"/>
      <c r="V15" s="1390"/>
      <c r="W15" s="1390"/>
      <c r="X15" s="1391"/>
      <c r="Y15" s="1383"/>
      <c r="Z15" s="1384"/>
      <c r="AA15" s="1384"/>
      <c r="AB15" s="426"/>
      <c r="AC15" s="426"/>
      <c r="AD15" s="426"/>
      <c r="AE15" s="426"/>
      <c r="AF15" s="426"/>
      <c r="AG15" s="426"/>
      <c r="AH15" s="427"/>
      <c r="AI15" s="347"/>
      <c r="AJ15" s="347"/>
      <c r="AK15" s="347"/>
      <c r="AL15" s="347"/>
      <c r="AM15" s="347"/>
      <c r="AN15" s="347"/>
      <c r="AO15" s="347"/>
      <c r="AP15" s="347"/>
      <c r="AQ15" s="347"/>
      <c r="AR15" s="347"/>
      <c r="AS15" s="347"/>
      <c r="AT15" s="347"/>
      <c r="AU15" s="347"/>
      <c r="AV15" s="347"/>
      <c r="AW15" s="428"/>
    </row>
    <row r="16" spans="1:55" ht="15.95" customHeight="1">
      <c r="B16" s="1392" t="s">
        <v>328</v>
      </c>
      <c r="C16" s="1209"/>
      <c r="D16" s="1209"/>
      <c r="E16" s="1209"/>
      <c r="F16" s="1209"/>
      <c r="G16" s="1210"/>
      <c r="H16" s="1393" t="s">
        <v>452</v>
      </c>
      <c r="I16" s="1394"/>
      <c r="J16" s="1394"/>
      <c r="K16" s="1394"/>
      <c r="L16" s="1394"/>
      <c r="M16" s="1394"/>
      <c r="N16" s="1394"/>
      <c r="O16" s="1394"/>
      <c r="P16" s="1394"/>
      <c r="Q16" s="1394"/>
      <c r="R16" s="1394"/>
      <c r="S16" s="1395"/>
      <c r="T16" s="1393" t="s">
        <v>330</v>
      </c>
      <c r="U16" s="1394"/>
      <c r="V16" s="1394"/>
      <c r="W16" s="1394"/>
      <c r="X16" s="1394"/>
      <c r="Y16" s="1394"/>
      <c r="Z16" s="1394"/>
      <c r="AA16" s="1394"/>
      <c r="AB16" s="1394"/>
      <c r="AC16" s="1394"/>
      <c r="AD16" s="1394"/>
      <c r="AE16" s="1394"/>
      <c r="AF16" s="1395"/>
      <c r="AG16" s="1392" t="s">
        <v>331</v>
      </c>
      <c r="AH16" s="1209"/>
      <c r="AI16" s="1210"/>
      <c r="AJ16" s="1396" t="s">
        <v>453</v>
      </c>
      <c r="AK16" s="1397"/>
      <c r="AL16" s="1397"/>
      <c r="AM16" s="1397"/>
      <c r="AN16" s="1397"/>
      <c r="AO16" s="1397"/>
      <c r="AP16" s="1397"/>
      <c r="AQ16" s="1397"/>
      <c r="AR16" s="1397"/>
      <c r="AS16" s="1397"/>
      <c r="AT16" s="1398"/>
      <c r="AU16" s="1399" t="s">
        <v>454</v>
      </c>
      <c r="AV16" s="1400"/>
      <c r="AW16" s="1401"/>
    </row>
    <row r="17" spans="2:49" ht="15.95" customHeight="1">
      <c r="B17" s="1402" t="s">
        <v>335</v>
      </c>
      <c r="C17" s="1403"/>
      <c r="D17" s="1403"/>
      <c r="E17" s="1403"/>
      <c r="F17" s="1403"/>
      <c r="G17" s="1404"/>
      <c r="H17" s="1396" t="s">
        <v>455</v>
      </c>
      <c r="I17" s="1397"/>
      <c r="J17" s="1397"/>
      <c r="K17" s="1397"/>
      <c r="L17" s="1397"/>
      <c r="M17" s="1397"/>
      <c r="N17" s="1397"/>
      <c r="O17" s="1398"/>
      <c r="P17" s="1396" t="s">
        <v>456</v>
      </c>
      <c r="Q17" s="1397"/>
      <c r="R17" s="1397"/>
      <c r="S17" s="1398"/>
      <c r="T17" s="1396" t="s">
        <v>457</v>
      </c>
      <c r="U17" s="1397"/>
      <c r="V17" s="1397"/>
      <c r="W17" s="1398"/>
      <c r="X17" s="1396" t="s">
        <v>340</v>
      </c>
      <c r="Y17" s="1397"/>
      <c r="Z17" s="1397"/>
      <c r="AA17" s="1397"/>
      <c r="AB17" s="1398"/>
      <c r="AC17" s="1396" t="s">
        <v>341</v>
      </c>
      <c r="AD17" s="1397"/>
      <c r="AE17" s="1397"/>
      <c r="AF17" s="1398"/>
      <c r="AG17" s="1402" t="s">
        <v>342</v>
      </c>
      <c r="AH17" s="1403"/>
      <c r="AI17" s="1404"/>
      <c r="AJ17" s="1444" t="s">
        <v>458</v>
      </c>
      <c r="AK17" s="1445"/>
      <c r="AL17" s="1446"/>
      <c r="AM17" s="1444" t="s">
        <v>459</v>
      </c>
      <c r="AN17" s="1445"/>
      <c r="AO17" s="1446"/>
      <c r="AP17" s="1396" t="s">
        <v>460</v>
      </c>
      <c r="AQ17" s="1397"/>
      <c r="AR17" s="1397"/>
      <c r="AS17" s="1397"/>
      <c r="AT17" s="1398"/>
      <c r="AU17" s="1402"/>
      <c r="AV17" s="1403"/>
      <c r="AW17" s="1404"/>
    </row>
    <row r="18" spans="2:49" ht="15" customHeight="1">
      <c r="B18" s="1406" t="s">
        <v>461</v>
      </c>
      <c r="C18" s="1407"/>
      <c r="D18" s="1407"/>
      <c r="E18" s="1407"/>
      <c r="F18" s="1407"/>
      <c r="G18" s="1408"/>
      <c r="H18" s="429"/>
      <c r="I18" s="430"/>
      <c r="J18" s="430"/>
      <c r="K18" s="431"/>
      <c r="L18" s="429"/>
      <c r="M18" s="432"/>
      <c r="N18" s="430"/>
      <c r="O18" s="433"/>
      <c r="P18" s="1412"/>
      <c r="Q18" s="1413"/>
      <c r="R18" s="1413"/>
      <c r="S18" s="434" t="s">
        <v>348</v>
      </c>
      <c r="T18" s="435"/>
      <c r="U18" s="436"/>
      <c r="V18" s="436"/>
      <c r="W18" s="436"/>
      <c r="X18" s="429"/>
      <c r="Y18" s="432"/>
      <c r="Z18" s="437"/>
      <c r="AA18" s="437"/>
      <c r="AB18" s="438"/>
      <c r="AC18" s="1416"/>
      <c r="AD18" s="1417"/>
      <c r="AE18" s="1417"/>
      <c r="AF18" s="1418"/>
      <c r="AG18" s="429"/>
      <c r="AH18" s="432"/>
      <c r="AI18" s="431"/>
      <c r="AJ18" s="429"/>
      <c r="AK18" s="432"/>
      <c r="AL18" s="431"/>
      <c r="AM18" s="429"/>
      <c r="AN18" s="432"/>
      <c r="AO18" s="431"/>
      <c r="AP18" s="429"/>
      <c r="AQ18" s="432"/>
      <c r="AR18" s="432"/>
      <c r="AS18" s="432"/>
      <c r="AT18" s="432"/>
      <c r="AU18" s="439"/>
      <c r="AV18" s="326"/>
      <c r="AW18" s="412"/>
    </row>
    <row r="19" spans="2:49" ht="15" customHeight="1">
      <c r="B19" s="1409"/>
      <c r="C19" s="1410"/>
      <c r="D19" s="1410"/>
      <c r="E19" s="1410"/>
      <c r="F19" s="1410"/>
      <c r="G19" s="1411"/>
      <c r="H19" s="440"/>
      <c r="I19" s="441"/>
      <c r="J19" s="441"/>
      <c r="K19" s="442"/>
      <c r="L19" s="440"/>
      <c r="M19" s="443"/>
      <c r="N19" s="441"/>
      <c r="O19" s="444"/>
      <c r="P19" s="1414"/>
      <c r="Q19" s="1415"/>
      <c r="R19" s="1415"/>
      <c r="S19" s="445"/>
      <c r="T19" s="446"/>
      <c r="U19" s="447"/>
      <c r="V19" s="447"/>
      <c r="W19" s="447"/>
      <c r="X19" s="440"/>
      <c r="Y19" s="443"/>
      <c r="Z19" s="448"/>
      <c r="AA19" s="448"/>
      <c r="AB19" s="449"/>
      <c r="AC19" s="1419"/>
      <c r="AD19" s="1420"/>
      <c r="AE19" s="1420"/>
      <c r="AF19" s="1421"/>
      <c r="AG19" s="440"/>
      <c r="AH19" s="443"/>
      <c r="AI19" s="442"/>
      <c r="AJ19" s="440"/>
      <c r="AK19" s="443"/>
      <c r="AL19" s="442"/>
      <c r="AM19" s="440"/>
      <c r="AN19" s="443"/>
      <c r="AO19" s="442"/>
      <c r="AP19" s="440"/>
      <c r="AQ19" s="443"/>
      <c r="AR19" s="443"/>
      <c r="AS19" s="443"/>
      <c r="AT19" s="443"/>
      <c r="AU19" s="450"/>
      <c r="AV19" s="451"/>
      <c r="AW19" s="452"/>
    </row>
    <row r="20" spans="2:49" ht="15" customHeight="1">
      <c r="B20" s="453"/>
      <c r="H20" s="454" t="s">
        <v>347</v>
      </c>
      <c r="I20" s="455"/>
      <c r="J20" s="455"/>
      <c r="K20" s="456"/>
      <c r="L20" s="453"/>
      <c r="O20" s="457" t="s">
        <v>348</v>
      </c>
      <c r="P20" s="458"/>
      <c r="Q20" s="458"/>
      <c r="R20" s="458"/>
      <c r="S20" s="457" t="s">
        <v>348</v>
      </c>
      <c r="T20" s="459"/>
      <c r="U20" s="458"/>
      <c r="V20" s="458"/>
      <c r="W20" s="458"/>
      <c r="X20" s="454" t="s">
        <v>350</v>
      </c>
      <c r="Y20" s="460"/>
      <c r="Z20" s="1422"/>
      <c r="AA20" s="1422"/>
      <c r="AB20" s="1423"/>
      <c r="AC20" s="461"/>
      <c r="AD20" s="462"/>
      <c r="AE20" s="462"/>
      <c r="AF20" s="463"/>
      <c r="AG20" s="453"/>
      <c r="AI20" s="457" t="s">
        <v>348</v>
      </c>
      <c r="AJ20" s="453"/>
      <c r="AL20" s="457" t="s">
        <v>462</v>
      </c>
      <c r="AM20" s="453"/>
      <c r="AO20" s="457" t="s">
        <v>462</v>
      </c>
      <c r="AP20" s="453"/>
      <c r="AU20" s="453"/>
      <c r="AW20" s="413"/>
    </row>
    <row r="21" spans="2:49" ht="15" customHeight="1">
      <c r="B21" s="464"/>
      <c r="C21" s="255" t="s">
        <v>314</v>
      </c>
      <c r="D21" s="465"/>
      <c r="E21" s="255" t="s">
        <v>315</v>
      </c>
      <c r="F21" s="465"/>
      <c r="G21" s="255" t="s">
        <v>316</v>
      </c>
      <c r="H21" s="1424"/>
      <c r="I21" s="1425"/>
      <c r="J21" s="1425"/>
      <c r="K21" s="1426"/>
      <c r="L21" s="1430"/>
      <c r="M21" s="1431"/>
      <c r="N21" s="1431"/>
      <c r="O21" s="466"/>
      <c r="P21" s="1434" t="str">
        <f>IF(F21="","",P18+L21)</f>
        <v/>
      </c>
      <c r="Q21" s="1435"/>
      <c r="R21" s="1435"/>
      <c r="S21" s="467"/>
      <c r="T21" s="1438"/>
      <c r="U21" s="1439"/>
      <c r="V21" s="1439"/>
      <c r="W21" s="458"/>
      <c r="X21" s="1442"/>
      <c r="Y21" s="1443"/>
      <c r="Z21" s="1443"/>
      <c r="AA21" s="1443"/>
      <c r="AB21" s="413"/>
      <c r="AC21" s="1447" t="str">
        <f>IF(F21="","",T21+X21)</f>
        <v/>
      </c>
      <c r="AD21" s="1448"/>
      <c r="AE21" s="1448"/>
      <c r="AF21" s="413"/>
      <c r="AG21" s="1451" t="str">
        <f>IF(F21="","",P21-AC21)</f>
        <v/>
      </c>
      <c r="AH21" s="1452"/>
      <c r="AI21" s="1453"/>
      <c r="AJ21" s="1457"/>
      <c r="AK21" s="1458"/>
      <c r="AL21" s="1459"/>
      <c r="AM21" s="1457"/>
      <c r="AN21" s="1458"/>
      <c r="AO21" s="1459"/>
      <c r="AP21" s="468"/>
      <c r="AQ21" s="255" t="s">
        <v>352</v>
      </c>
      <c r="AR21" s="469"/>
      <c r="AS21" s="255" t="s">
        <v>353</v>
      </c>
      <c r="AU21" s="453"/>
      <c r="AW21" s="413"/>
    </row>
    <row r="22" spans="2:49" ht="15" customHeight="1">
      <c r="B22" s="470"/>
      <c r="C22" s="347"/>
      <c r="D22" s="347"/>
      <c r="E22" s="347"/>
      <c r="F22" s="347"/>
      <c r="G22" s="347"/>
      <c r="H22" s="1427"/>
      <c r="I22" s="1428"/>
      <c r="J22" s="1428"/>
      <c r="K22" s="1429"/>
      <c r="L22" s="1432"/>
      <c r="M22" s="1433"/>
      <c r="N22" s="1433"/>
      <c r="O22" s="471"/>
      <c r="P22" s="1436"/>
      <c r="Q22" s="1437"/>
      <c r="R22" s="1437"/>
      <c r="S22" s="472"/>
      <c r="T22" s="1440"/>
      <c r="U22" s="1441"/>
      <c r="V22" s="1441"/>
      <c r="W22" s="473" t="s">
        <v>348</v>
      </c>
      <c r="X22" s="1432"/>
      <c r="Y22" s="1433"/>
      <c r="Z22" s="1433"/>
      <c r="AA22" s="1433"/>
      <c r="AB22" s="474" t="s">
        <v>348</v>
      </c>
      <c r="AC22" s="1449"/>
      <c r="AD22" s="1450"/>
      <c r="AE22" s="1450"/>
      <c r="AF22" s="474" t="s">
        <v>348</v>
      </c>
      <c r="AG22" s="1454"/>
      <c r="AH22" s="1455"/>
      <c r="AI22" s="1456"/>
      <c r="AJ22" s="1460"/>
      <c r="AK22" s="1461"/>
      <c r="AL22" s="1462"/>
      <c r="AM22" s="1460"/>
      <c r="AN22" s="1461"/>
      <c r="AO22" s="1462"/>
      <c r="AP22" s="470"/>
      <c r="AQ22" s="347"/>
      <c r="AR22" s="347"/>
      <c r="AS22" s="347"/>
      <c r="AT22" s="347"/>
      <c r="AU22" s="470"/>
      <c r="AV22" s="347"/>
      <c r="AW22" s="428"/>
    </row>
    <row r="23" spans="2:49" ht="15" customHeight="1">
      <c r="B23" s="439"/>
      <c r="C23" s="326"/>
      <c r="D23" s="326"/>
      <c r="E23" s="326"/>
      <c r="F23" s="326"/>
      <c r="G23" s="326"/>
      <c r="H23" s="475" t="s">
        <v>347</v>
      </c>
      <c r="I23" s="476"/>
      <c r="J23" s="476"/>
      <c r="K23" s="477"/>
      <c r="L23" s="478"/>
      <c r="M23" s="479"/>
      <c r="N23" s="480"/>
      <c r="O23" s="434" t="s">
        <v>348</v>
      </c>
      <c r="P23" s="481"/>
      <c r="Q23" s="481"/>
      <c r="R23" s="481"/>
      <c r="S23" s="434" t="s">
        <v>348</v>
      </c>
      <c r="T23" s="459"/>
      <c r="U23" s="458"/>
      <c r="V23" s="458"/>
      <c r="W23" s="482"/>
      <c r="X23" s="454" t="s">
        <v>350</v>
      </c>
      <c r="Y23" s="460"/>
      <c r="Z23" s="483"/>
      <c r="AA23" s="483"/>
      <c r="AB23" s="484"/>
      <c r="AC23" s="485"/>
      <c r="AD23" s="486"/>
      <c r="AE23" s="486"/>
      <c r="AF23" s="487"/>
      <c r="AG23" s="439"/>
      <c r="AH23" s="326"/>
      <c r="AI23" s="434" t="s">
        <v>348</v>
      </c>
      <c r="AJ23" s="439"/>
      <c r="AK23" s="326"/>
      <c r="AL23" s="434" t="s">
        <v>462</v>
      </c>
      <c r="AM23" s="439"/>
      <c r="AN23" s="326"/>
      <c r="AO23" s="434" t="s">
        <v>462</v>
      </c>
      <c r="AP23" s="439"/>
      <c r="AQ23" s="326"/>
      <c r="AR23" s="326"/>
      <c r="AS23" s="326"/>
      <c r="AT23" s="326"/>
      <c r="AU23" s="439"/>
      <c r="AV23" s="326"/>
      <c r="AW23" s="412"/>
    </row>
    <row r="24" spans="2:49" ht="15" customHeight="1">
      <c r="B24" s="464"/>
      <c r="C24" s="255" t="s">
        <v>314</v>
      </c>
      <c r="D24" s="465"/>
      <c r="E24" s="255" t="s">
        <v>315</v>
      </c>
      <c r="F24" s="465"/>
      <c r="G24" s="255" t="s">
        <v>316</v>
      </c>
      <c r="H24" s="1424"/>
      <c r="I24" s="1425"/>
      <c r="J24" s="1425"/>
      <c r="K24" s="1426"/>
      <c r="L24" s="1430"/>
      <c r="M24" s="1431"/>
      <c r="N24" s="1431"/>
      <c r="O24" s="466"/>
      <c r="P24" s="1434" t="str">
        <f>IF(F24="","",P21+L24)</f>
        <v/>
      </c>
      <c r="Q24" s="1435"/>
      <c r="R24" s="1435"/>
      <c r="S24" s="467"/>
      <c r="T24" s="1463"/>
      <c r="U24" s="1464"/>
      <c r="V24" s="1464"/>
      <c r="W24" s="387"/>
      <c r="X24" s="1467"/>
      <c r="Y24" s="1468"/>
      <c r="Z24" s="1468"/>
      <c r="AA24" s="1468"/>
      <c r="AB24" s="413"/>
      <c r="AC24" s="1447" t="str">
        <f>IF(F24="","",AC21+T24+X24)</f>
        <v/>
      </c>
      <c r="AD24" s="1448"/>
      <c r="AE24" s="1448"/>
      <c r="AF24" s="413"/>
      <c r="AG24" s="1451" t="str">
        <f>IF(F24="","",P24-AC24)</f>
        <v/>
      </c>
      <c r="AH24" s="1452"/>
      <c r="AI24" s="1453"/>
      <c r="AJ24" s="1457"/>
      <c r="AK24" s="1458"/>
      <c r="AL24" s="1459"/>
      <c r="AM24" s="1457"/>
      <c r="AN24" s="1458"/>
      <c r="AO24" s="1459"/>
      <c r="AP24" s="464"/>
      <c r="AQ24" s="255" t="s">
        <v>352</v>
      </c>
      <c r="AR24" s="465"/>
      <c r="AS24" s="255" t="s">
        <v>353</v>
      </c>
      <c r="AU24" s="488"/>
      <c r="AW24" s="413"/>
    </row>
    <row r="25" spans="2:49" ht="15" customHeight="1">
      <c r="B25" s="470"/>
      <c r="C25" s="347"/>
      <c r="D25" s="347"/>
      <c r="E25" s="347"/>
      <c r="F25" s="347"/>
      <c r="G25" s="347"/>
      <c r="H25" s="1427"/>
      <c r="I25" s="1428"/>
      <c r="J25" s="1428"/>
      <c r="K25" s="1429"/>
      <c r="L25" s="1432"/>
      <c r="M25" s="1433"/>
      <c r="N25" s="1433"/>
      <c r="O25" s="471"/>
      <c r="P25" s="1436"/>
      <c r="Q25" s="1437"/>
      <c r="R25" s="1437"/>
      <c r="S25" s="472"/>
      <c r="T25" s="1465"/>
      <c r="U25" s="1466"/>
      <c r="V25" s="1466"/>
      <c r="W25" s="473" t="s">
        <v>348</v>
      </c>
      <c r="X25" s="1469"/>
      <c r="Y25" s="1470"/>
      <c r="Z25" s="1470"/>
      <c r="AA25" s="1470"/>
      <c r="AB25" s="474" t="s">
        <v>348</v>
      </c>
      <c r="AC25" s="1449"/>
      <c r="AD25" s="1450"/>
      <c r="AE25" s="1450"/>
      <c r="AF25" s="474" t="s">
        <v>348</v>
      </c>
      <c r="AG25" s="1454"/>
      <c r="AH25" s="1455"/>
      <c r="AI25" s="1456"/>
      <c r="AJ25" s="1460"/>
      <c r="AK25" s="1461"/>
      <c r="AL25" s="1462"/>
      <c r="AM25" s="1460"/>
      <c r="AN25" s="1461"/>
      <c r="AO25" s="1462"/>
      <c r="AP25" s="470"/>
      <c r="AQ25" s="347"/>
      <c r="AR25" s="347"/>
      <c r="AS25" s="347"/>
      <c r="AT25" s="347"/>
      <c r="AU25" s="470"/>
      <c r="AV25" s="347"/>
      <c r="AW25" s="428"/>
    </row>
    <row r="26" spans="2:49" ht="15" customHeight="1">
      <c r="B26" s="439"/>
      <c r="C26" s="326"/>
      <c r="D26" s="326"/>
      <c r="E26" s="326"/>
      <c r="F26" s="326"/>
      <c r="G26" s="326"/>
      <c r="H26" s="475" t="s">
        <v>347</v>
      </c>
      <c r="I26" s="476"/>
      <c r="J26" s="476"/>
      <c r="K26" s="477"/>
      <c r="L26" s="478"/>
      <c r="M26" s="479"/>
      <c r="N26" s="480"/>
      <c r="O26" s="457" t="s">
        <v>348</v>
      </c>
      <c r="P26" s="481"/>
      <c r="Q26" s="481"/>
      <c r="R26" s="481"/>
      <c r="S26" s="434" t="s">
        <v>348</v>
      </c>
      <c r="T26" s="459"/>
      <c r="U26" s="458"/>
      <c r="V26" s="458"/>
      <c r="W26" s="489"/>
      <c r="X26" s="454" t="s">
        <v>350</v>
      </c>
      <c r="Y26" s="490"/>
      <c r="Z26" s="483"/>
      <c r="AA26" s="483"/>
      <c r="AB26" s="484"/>
      <c r="AC26" s="485"/>
      <c r="AD26" s="486"/>
      <c r="AE26" s="486"/>
      <c r="AF26" s="487"/>
      <c r="AG26" s="439"/>
      <c r="AH26" s="326"/>
      <c r="AI26" s="434" t="s">
        <v>348</v>
      </c>
      <c r="AJ26" s="439"/>
      <c r="AK26" s="326"/>
      <c r="AL26" s="434" t="s">
        <v>462</v>
      </c>
      <c r="AM26" s="439"/>
      <c r="AN26" s="326"/>
      <c r="AO26" s="434" t="s">
        <v>462</v>
      </c>
      <c r="AP26" s="439"/>
      <c r="AQ26" s="326"/>
      <c r="AR26" s="326"/>
      <c r="AS26" s="326"/>
      <c r="AT26" s="326"/>
      <c r="AU26" s="439"/>
      <c r="AV26" s="326"/>
      <c r="AW26" s="412"/>
    </row>
    <row r="27" spans="2:49" ht="15" customHeight="1">
      <c r="B27" s="464"/>
      <c r="C27" s="255" t="s">
        <v>314</v>
      </c>
      <c r="D27" s="465"/>
      <c r="E27" s="255" t="s">
        <v>315</v>
      </c>
      <c r="F27" s="465"/>
      <c r="G27" s="255" t="s">
        <v>316</v>
      </c>
      <c r="H27" s="1424"/>
      <c r="I27" s="1425"/>
      <c r="J27" s="1425"/>
      <c r="K27" s="1426"/>
      <c r="L27" s="1430"/>
      <c r="M27" s="1431"/>
      <c r="N27" s="1431"/>
      <c r="O27" s="466"/>
      <c r="P27" s="1434" t="str">
        <f>IF(F27="","",P24+L27)</f>
        <v/>
      </c>
      <c r="Q27" s="1435"/>
      <c r="R27" s="1435"/>
      <c r="S27" s="467"/>
      <c r="T27" s="1463"/>
      <c r="U27" s="1464"/>
      <c r="V27" s="1464"/>
      <c r="W27" s="387"/>
      <c r="X27" s="1467"/>
      <c r="Y27" s="1468"/>
      <c r="Z27" s="1468"/>
      <c r="AA27" s="1468"/>
      <c r="AB27" s="413"/>
      <c r="AC27" s="1447" t="str">
        <f>IF(F27="","",AC24+T27+X27)</f>
        <v/>
      </c>
      <c r="AD27" s="1448"/>
      <c r="AE27" s="1448"/>
      <c r="AF27" s="413"/>
      <c r="AG27" s="1451" t="str">
        <f>IF(F27="","",P27-AC27)</f>
        <v/>
      </c>
      <c r="AH27" s="1452"/>
      <c r="AI27" s="1453"/>
      <c r="AJ27" s="1457"/>
      <c r="AK27" s="1458"/>
      <c r="AL27" s="1459"/>
      <c r="AM27" s="1457"/>
      <c r="AN27" s="1458"/>
      <c r="AO27" s="1459"/>
      <c r="AP27" s="464"/>
      <c r="AQ27" s="255" t="s">
        <v>352</v>
      </c>
      <c r="AR27" s="465"/>
      <c r="AS27" s="255" t="s">
        <v>353</v>
      </c>
      <c r="AU27" s="488"/>
      <c r="AW27" s="413"/>
    </row>
    <row r="28" spans="2:49" ht="15" customHeight="1">
      <c r="B28" s="470"/>
      <c r="C28" s="347"/>
      <c r="D28" s="347"/>
      <c r="E28" s="347"/>
      <c r="F28" s="347"/>
      <c r="G28" s="347"/>
      <c r="H28" s="1427"/>
      <c r="I28" s="1428"/>
      <c r="J28" s="1428"/>
      <c r="K28" s="1429"/>
      <c r="L28" s="1432"/>
      <c r="M28" s="1433"/>
      <c r="N28" s="1433"/>
      <c r="O28" s="466"/>
      <c r="P28" s="1436"/>
      <c r="Q28" s="1437"/>
      <c r="R28" s="1437"/>
      <c r="S28" s="472"/>
      <c r="T28" s="1465"/>
      <c r="U28" s="1466"/>
      <c r="V28" s="1466"/>
      <c r="W28" s="473" t="s">
        <v>348</v>
      </c>
      <c r="X28" s="1469"/>
      <c r="Y28" s="1470"/>
      <c r="Z28" s="1470"/>
      <c r="AA28" s="1470"/>
      <c r="AB28" s="474" t="s">
        <v>348</v>
      </c>
      <c r="AC28" s="1449"/>
      <c r="AD28" s="1450"/>
      <c r="AE28" s="1450"/>
      <c r="AF28" s="474" t="s">
        <v>348</v>
      </c>
      <c r="AG28" s="1454"/>
      <c r="AH28" s="1455"/>
      <c r="AI28" s="1456"/>
      <c r="AJ28" s="1460"/>
      <c r="AK28" s="1461"/>
      <c r="AL28" s="1462"/>
      <c r="AM28" s="1460"/>
      <c r="AN28" s="1461"/>
      <c r="AO28" s="1462"/>
      <c r="AP28" s="470"/>
      <c r="AQ28" s="347"/>
      <c r="AR28" s="347"/>
      <c r="AS28" s="347"/>
      <c r="AT28" s="347"/>
      <c r="AU28" s="470"/>
      <c r="AV28" s="347"/>
      <c r="AW28" s="428"/>
    </row>
    <row r="29" spans="2:49" ht="15" customHeight="1">
      <c r="B29" s="439"/>
      <c r="C29" s="326"/>
      <c r="D29" s="326"/>
      <c r="E29" s="326"/>
      <c r="F29" s="326"/>
      <c r="G29" s="326"/>
      <c r="H29" s="475" t="s">
        <v>347</v>
      </c>
      <c r="I29" s="476"/>
      <c r="J29" s="476"/>
      <c r="K29" s="477"/>
      <c r="L29" s="478"/>
      <c r="M29" s="479"/>
      <c r="N29" s="480"/>
      <c r="O29" s="434" t="s">
        <v>348</v>
      </c>
      <c r="P29" s="481"/>
      <c r="Q29" s="481"/>
      <c r="R29" s="481"/>
      <c r="S29" s="434" t="s">
        <v>348</v>
      </c>
      <c r="T29" s="459"/>
      <c r="U29" s="458"/>
      <c r="V29" s="458"/>
      <c r="W29" s="482"/>
      <c r="X29" s="475" t="s">
        <v>350</v>
      </c>
      <c r="Y29" s="490"/>
      <c r="Z29" s="483"/>
      <c r="AA29" s="483"/>
      <c r="AB29" s="484"/>
      <c r="AC29" s="485"/>
      <c r="AD29" s="486"/>
      <c r="AE29" s="486"/>
      <c r="AF29" s="487"/>
      <c r="AG29" s="439"/>
      <c r="AH29" s="326"/>
      <c r="AI29" s="434" t="s">
        <v>348</v>
      </c>
      <c r="AJ29" s="439"/>
      <c r="AK29" s="326"/>
      <c r="AL29" s="434" t="s">
        <v>462</v>
      </c>
      <c r="AM29" s="439"/>
      <c r="AN29" s="326"/>
      <c r="AO29" s="434" t="s">
        <v>462</v>
      </c>
      <c r="AP29" s="439"/>
      <c r="AQ29" s="326"/>
      <c r="AR29" s="326"/>
      <c r="AS29" s="326"/>
      <c r="AT29" s="326"/>
      <c r="AU29" s="439"/>
      <c r="AV29" s="326"/>
      <c r="AW29" s="412"/>
    </row>
    <row r="30" spans="2:49" ht="15" customHeight="1">
      <c r="B30" s="464"/>
      <c r="C30" s="255" t="s">
        <v>314</v>
      </c>
      <c r="D30" s="465"/>
      <c r="E30" s="255" t="s">
        <v>315</v>
      </c>
      <c r="F30" s="465"/>
      <c r="G30" s="255" t="s">
        <v>316</v>
      </c>
      <c r="H30" s="1424"/>
      <c r="I30" s="1425"/>
      <c r="J30" s="1425"/>
      <c r="K30" s="1426"/>
      <c r="L30" s="1430"/>
      <c r="M30" s="1431"/>
      <c r="N30" s="1431"/>
      <c r="O30" s="466"/>
      <c r="P30" s="1434" t="str">
        <f>IF(F30="","",P27+L30)</f>
        <v/>
      </c>
      <c r="Q30" s="1435"/>
      <c r="R30" s="1435"/>
      <c r="S30" s="467"/>
      <c r="T30" s="1463"/>
      <c r="U30" s="1464"/>
      <c r="V30" s="1464"/>
      <c r="W30" s="387"/>
      <c r="X30" s="1467"/>
      <c r="Y30" s="1468"/>
      <c r="Z30" s="1468"/>
      <c r="AA30" s="1468"/>
      <c r="AB30" s="413"/>
      <c r="AC30" s="1447" t="str">
        <f>IF(F30="","",AC27+T30+X30)</f>
        <v/>
      </c>
      <c r="AD30" s="1448"/>
      <c r="AE30" s="1448"/>
      <c r="AF30" s="413"/>
      <c r="AG30" s="1451" t="str">
        <f>IF(F30="","",P30-AC30)</f>
        <v/>
      </c>
      <c r="AH30" s="1452"/>
      <c r="AI30" s="1453"/>
      <c r="AJ30" s="1457"/>
      <c r="AK30" s="1458"/>
      <c r="AL30" s="1459"/>
      <c r="AM30" s="1457"/>
      <c r="AN30" s="1458"/>
      <c r="AO30" s="1459"/>
      <c r="AP30" s="464"/>
      <c r="AQ30" s="255" t="s">
        <v>352</v>
      </c>
      <c r="AR30" s="465"/>
      <c r="AS30" s="255" t="s">
        <v>353</v>
      </c>
      <c r="AU30" s="488"/>
      <c r="AW30" s="413"/>
    </row>
    <row r="31" spans="2:49" ht="15" customHeight="1">
      <c r="B31" s="470"/>
      <c r="C31" s="347"/>
      <c r="D31" s="347"/>
      <c r="E31" s="347"/>
      <c r="F31" s="347"/>
      <c r="G31" s="347"/>
      <c r="H31" s="1427"/>
      <c r="I31" s="1428"/>
      <c r="J31" s="1428"/>
      <c r="K31" s="1429"/>
      <c r="L31" s="1432"/>
      <c r="M31" s="1433"/>
      <c r="N31" s="1433"/>
      <c r="O31" s="466"/>
      <c r="P31" s="1436"/>
      <c r="Q31" s="1437"/>
      <c r="R31" s="1437"/>
      <c r="S31" s="472"/>
      <c r="T31" s="1465"/>
      <c r="U31" s="1466"/>
      <c r="V31" s="1466"/>
      <c r="W31" s="473" t="s">
        <v>348</v>
      </c>
      <c r="X31" s="1469"/>
      <c r="Y31" s="1470"/>
      <c r="Z31" s="1470"/>
      <c r="AA31" s="1470"/>
      <c r="AB31" s="474" t="s">
        <v>348</v>
      </c>
      <c r="AC31" s="1449"/>
      <c r="AD31" s="1450"/>
      <c r="AE31" s="1450"/>
      <c r="AF31" s="474" t="s">
        <v>348</v>
      </c>
      <c r="AG31" s="1454"/>
      <c r="AH31" s="1455"/>
      <c r="AI31" s="1456"/>
      <c r="AJ31" s="1460"/>
      <c r="AK31" s="1461"/>
      <c r="AL31" s="1462"/>
      <c r="AM31" s="1460"/>
      <c r="AN31" s="1461"/>
      <c r="AO31" s="1462"/>
      <c r="AP31" s="470"/>
      <c r="AQ31" s="347"/>
      <c r="AR31" s="347"/>
      <c r="AS31" s="347"/>
      <c r="AT31" s="347"/>
      <c r="AU31" s="470"/>
      <c r="AV31" s="347"/>
      <c r="AW31" s="428"/>
    </row>
    <row r="32" spans="2:49" ht="15" customHeight="1">
      <c r="B32" s="439"/>
      <c r="C32" s="326"/>
      <c r="D32" s="326"/>
      <c r="E32" s="326"/>
      <c r="F32" s="326"/>
      <c r="G32" s="326"/>
      <c r="H32" s="475" t="s">
        <v>347</v>
      </c>
      <c r="I32" s="476"/>
      <c r="J32" s="476"/>
      <c r="K32" s="477"/>
      <c r="L32" s="478"/>
      <c r="M32" s="479"/>
      <c r="N32" s="480"/>
      <c r="O32" s="434" t="s">
        <v>348</v>
      </c>
      <c r="P32" s="481"/>
      <c r="Q32" s="481"/>
      <c r="R32" s="481"/>
      <c r="S32" s="434" t="s">
        <v>348</v>
      </c>
      <c r="T32" s="459"/>
      <c r="U32" s="458"/>
      <c r="V32" s="458"/>
      <c r="W32" s="491"/>
      <c r="X32" s="475" t="s">
        <v>350</v>
      </c>
      <c r="Y32" s="490"/>
      <c r="Z32" s="483"/>
      <c r="AA32" s="483"/>
      <c r="AB32" s="484"/>
      <c r="AC32" s="485"/>
      <c r="AD32" s="486"/>
      <c r="AE32" s="486"/>
      <c r="AF32" s="487"/>
      <c r="AG32" s="439"/>
      <c r="AH32" s="326"/>
      <c r="AI32" s="434" t="s">
        <v>348</v>
      </c>
      <c r="AJ32" s="439"/>
      <c r="AK32" s="326"/>
      <c r="AL32" s="434" t="s">
        <v>462</v>
      </c>
      <c r="AM32" s="439"/>
      <c r="AN32" s="326"/>
      <c r="AO32" s="434" t="s">
        <v>462</v>
      </c>
      <c r="AP32" s="439"/>
      <c r="AQ32" s="326"/>
      <c r="AR32" s="326"/>
      <c r="AS32" s="326"/>
      <c r="AT32" s="326"/>
      <c r="AU32" s="439"/>
      <c r="AV32" s="326"/>
      <c r="AW32" s="412"/>
    </row>
    <row r="33" spans="2:49" ht="15" customHeight="1">
      <c r="B33" s="464"/>
      <c r="C33" s="255" t="s">
        <v>314</v>
      </c>
      <c r="D33" s="465"/>
      <c r="E33" s="255" t="s">
        <v>315</v>
      </c>
      <c r="F33" s="465"/>
      <c r="G33" s="255" t="s">
        <v>316</v>
      </c>
      <c r="H33" s="1424"/>
      <c r="I33" s="1425"/>
      <c r="J33" s="1425"/>
      <c r="K33" s="1426"/>
      <c r="L33" s="1430"/>
      <c r="M33" s="1431"/>
      <c r="N33" s="1431"/>
      <c r="O33" s="466"/>
      <c r="P33" s="1434" t="str">
        <f>IF(F33="","",P30+L33)</f>
        <v/>
      </c>
      <c r="Q33" s="1435"/>
      <c r="R33" s="1435"/>
      <c r="S33" s="467"/>
      <c r="T33" s="1463"/>
      <c r="U33" s="1464"/>
      <c r="V33" s="1464"/>
      <c r="W33" s="387"/>
      <c r="X33" s="1467"/>
      <c r="Y33" s="1468"/>
      <c r="Z33" s="1468"/>
      <c r="AA33" s="1468"/>
      <c r="AB33" s="413"/>
      <c r="AC33" s="1447" t="str">
        <f>IF(F33="","",AC30+T33+X33)</f>
        <v/>
      </c>
      <c r="AD33" s="1448"/>
      <c r="AE33" s="1448"/>
      <c r="AF33" s="413"/>
      <c r="AG33" s="1451" t="str">
        <f>IF(F33="","",P33-AC33)</f>
        <v/>
      </c>
      <c r="AH33" s="1452"/>
      <c r="AI33" s="1453"/>
      <c r="AJ33" s="1457"/>
      <c r="AK33" s="1458"/>
      <c r="AL33" s="1459"/>
      <c r="AM33" s="1457"/>
      <c r="AN33" s="1458"/>
      <c r="AO33" s="1459"/>
      <c r="AP33" s="464"/>
      <c r="AQ33" s="255" t="s">
        <v>352</v>
      </c>
      <c r="AR33" s="465"/>
      <c r="AS33" s="255" t="s">
        <v>353</v>
      </c>
      <c r="AU33" s="488"/>
      <c r="AW33" s="413"/>
    </row>
    <row r="34" spans="2:49" ht="15" customHeight="1">
      <c r="B34" s="470"/>
      <c r="C34" s="347"/>
      <c r="D34" s="347"/>
      <c r="E34" s="347"/>
      <c r="F34" s="347"/>
      <c r="G34" s="347"/>
      <c r="H34" s="1427"/>
      <c r="I34" s="1428"/>
      <c r="J34" s="1428"/>
      <c r="K34" s="1429"/>
      <c r="L34" s="1432"/>
      <c r="M34" s="1433"/>
      <c r="N34" s="1433"/>
      <c r="O34" s="466"/>
      <c r="P34" s="1436"/>
      <c r="Q34" s="1437"/>
      <c r="R34" s="1437"/>
      <c r="S34" s="472"/>
      <c r="T34" s="1465"/>
      <c r="U34" s="1466"/>
      <c r="V34" s="1466"/>
      <c r="W34" s="473" t="s">
        <v>348</v>
      </c>
      <c r="X34" s="1469"/>
      <c r="Y34" s="1470"/>
      <c r="Z34" s="1470"/>
      <c r="AA34" s="1470"/>
      <c r="AB34" s="474" t="s">
        <v>348</v>
      </c>
      <c r="AC34" s="1449"/>
      <c r="AD34" s="1450"/>
      <c r="AE34" s="1450"/>
      <c r="AF34" s="474" t="s">
        <v>348</v>
      </c>
      <c r="AG34" s="1454"/>
      <c r="AH34" s="1455"/>
      <c r="AI34" s="1456"/>
      <c r="AJ34" s="1460"/>
      <c r="AK34" s="1461"/>
      <c r="AL34" s="1462"/>
      <c r="AM34" s="1460"/>
      <c r="AN34" s="1461"/>
      <c r="AO34" s="1462"/>
      <c r="AP34" s="470"/>
      <c r="AQ34" s="347"/>
      <c r="AR34" s="347"/>
      <c r="AS34" s="347"/>
      <c r="AT34" s="347"/>
      <c r="AU34" s="470"/>
      <c r="AV34" s="347"/>
      <c r="AW34" s="428"/>
    </row>
    <row r="35" spans="2:49" ht="15" customHeight="1">
      <c r="B35" s="439"/>
      <c r="C35" s="326"/>
      <c r="D35" s="326"/>
      <c r="E35" s="326"/>
      <c r="F35" s="326"/>
      <c r="G35" s="326"/>
      <c r="H35" s="475" t="s">
        <v>347</v>
      </c>
      <c r="I35" s="476"/>
      <c r="J35" s="476"/>
      <c r="K35" s="477"/>
      <c r="L35" s="478"/>
      <c r="M35" s="479"/>
      <c r="N35" s="480"/>
      <c r="O35" s="434" t="s">
        <v>348</v>
      </c>
      <c r="P35" s="481"/>
      <c r="Q35" s="481"/>
      <c r="R35" s="481"/>
      <c r="S35" s="434" t="s">
        <v>348</v>
      </c>
      <c r="T35" s="459"/>
      <c r="U35" s="458"/>
      <c r="V35" s="458"/>
      <c r="W35" s="491"/>
      <c r="X35" s="475" t="s">
        <v>350</v>
      </c>
      <c r="Y35" s="490"/>
      <c r="Z35" s="483"/>
      <c r="AA35" s="483"/>
      <c r="AB35" s="484"/>
      <c r="AC35" s="485"/>
      <c r="AD35" s="486"/>
      <c r="AE35" s="486"/>
      <c r="AF35" s="487"/>
      <c r="AG35" s="439"/>
      <c r="AH35" s="326"/>
      <c r="AI35" s="434" t="s">
        <v>348</v>
      </c>
      <c r="AJ35" s="439"/>
      <c r="AK35" s="326"/>
      <c r="AL35" s="434" t="s">
        <v>462</v>
      </c>
      <c r="AM35" s="439"/>
      <c r="AN35" s="326"/>
      <c r="AO35" s="434" t="s">
        <v>462</v>
      </c>
      <c r="AP35" s="439"/>
      <c r="AQ35" s="326"/>
      <c r="AR35" s="326"/>
      <c r="AS35" s="326"/>
      <c r="AT35" s="326"/>
      <c r="AU35" s="439"/>
      <c r="AV35" s="326"/>
      <c r="AW35" s="412"/>
    </row>
    <row r="36" spans="2:49" ht="15" customHeight="1">
      <c r="B36" s="464"/>
      <c r="C36" s="255" t="s">
        <v>314</v>
      </c>
      <c r="D36" s="465"/>
      <c r="E36" s="255" t="s">
        <v>315</v>
      </c>
      <c r="F36" s="465"/>
      <c r="G36" s="255" t="s">
        <v>316</v>
      </c>
      <c r="H36" s="1424"/>
      <c r="I36" s="1425"/>
      <c r="J36" s="1425"/>
      <c r="K36" s="1426"/>
      <c r="L36" s="1430"/>
      <c r="M36" s="1431"/>
      <c r="N36" s="1431"/>
      <c r="O36" s="466"/>
      <c r="P36" s="1434" t="str">
        <f>IF(F36="","",P33+L36)</f>
        <v/>
      </c>
      <c r="Q36" s="1435"/>
      <c r="R36" s="1435"/>
      <c r="S36" s="467"/>
      <c r="T36" s="1463"/>
      <c r="U36" s="1464"/>
      <c r="V36" s="1464"/>
      <c r="W36" s="387"/>
      <c r="X36" s="1467"/>
      <c r="Y36" s="1468"/>
      <c r="Z36" s="1468"/>
      <c r="AA36" s="1468"/>
      <c r="AB36" s="413"/>
      <c r="AC36" s="1447" t="str">
        <f>IF(F36="","",AC33+T36+X36)</f>
        <v/>
      </c>
      <c r="AD36" s="1448"/>
      <c r="AE36" s="1448"/>
      <c r="AF36" s="413"/>
      <c r="AG36" s="1451" t="str">
        <f>IF(F36="","",P36-AC36)</f>
        <v/>
      </c>
      <c r="AH36" s="1452"/>
      <c r="AI36" s="1453"/>
      <c r="AJ36" s="1457"/>
      <c r="AK36" s="1458"/>
      <c r="AL36" s="1459"/>
      <c r="AM36" s="1457"/>
      <c r="AN36" s="1458"/>
      <c r="AO36" s="1459"/>
      <c r="AP36" s="464"/>
      <c r="AQ36" s="255" t="s">
        <v>352</v>
      </c>
      <c r="AR36" s="465"/>
      <c r="AS36" s="255" t="s">
        <v>353</v>
      </c>
      <c r="AU36" s="488"/>
      <c r="AW36" s="413"/>
    </row>
    <row r="37" spans="2:49" ht="15" customHeight="1">
      <c r="B37" s="470"/>
      <c r="C37" s="347"/>
      <c r="D37" s="347"/>
      <c r="E37" s="347"/>
      <c r="F37" s="347"/>
      <c r="G37" s="347"/>
      <c r="H37" s="1427"/>
      <c r="I37" s="1428"/>
      <c r="J37" s="1428"/>
      <c r="K37" s="1429"/>
      <c r="L37" s="1432"/>
      <c r="M37" s="1433"/>
      <c r="N37" s="1433"/>
      <c r="O37" s="471"/>
      <c r="P37" s="1436"/>
      <c r="Q37" s="1437"/>
      <c r="R37" s="1437"/>
      <c r="S37" s="472"/>
      <c r="T37" s="1465"/>
      <c r="U37" s="1466"/>
      <c r="V37" s="1466"/>
      <c r="W37" s="473" t="s">
        <v>348</v>
      </c>
      <c r="X37" s="1469"/>
      <c r="Y37" s="1470"/>
      <c r="Z37" s="1470"/>
      <c r="AA37" s="1470"/>
      <c r="AB37" s="474" t="s">
        <v>348</v>
      </c>
      <c r="AC37" s="1449"/>
      <c r="AD37" s="1450"/>
      <c r="AE37" s="1450"/>
      <c r="AF37" s="474" t="s">
        <v>348</v>
      </c>
      <c r="AG37" s="1454"/>
      <c r="AH37" s="1455"/>
      <c r="AI37" s="1456"/>
      <c r="AJ37" s="1460"/>
      <c r="AK37" s="1461"/>
      <c r="AL37" s="1462"/>
      <c r="AM37" s="1460"/>
      <c r="AN37" s="1461"/>
      <c r="AO37" s="1462"/>
      <c r="AP37" s="470"/>
      <c r="AQ37" s="347"/>
      <c r="AR37" s="347"/>
      <c r="AS37" s="347"/>
      <c r="AT37" s="347"/>
      <c r="AU37" s="470"/>
      <c r="AV37" s="347"/>
      <c r="AW37" s="428"/>
    </row>
    <row r="38" spans="2:49" ht="15" customHeight="1">
      <c r="B38" s="439"/>
      <c r="C38" s="326"/>
      <c r="D38" s="326"/>
      <c r="E38" s="326"/>
      <c r="F38" s="326"/>
      <c r="G38" s="326"/>
      <c r="H38" s="454" t="s">
        <v>347</v>
      </c>
      <c r="I38" s="455"/>
      <c r="J38" s="455"/>
      <c r="K38" s="456"/>
      <c r="L38" s="492"/>
      <c r="M38" s="480"/>
      <c r="N38" s="480"/>
      <c r="O38" s="457" t="s">
        <v>348</v>
      </c>
      <c r="P38" s="481"/>
      <c r="Q38" s="481"/>
      <c r="R38" s="481"/>
      <c r="S38" s="457" t="s">
        <v>348</v>
      </c>
      <c r="T38" s="459"/>
      <c r="U38" s="458"/>
      <c r="V38" s="458"/>
      <c r="W38" s="491"/>
      <c r="X38" s="475" t="s">
        <v>350</v>
      </c>
      <c r="Y38" s="490"/>
      <c r="Z38" s="483"/>
      <c r="AA38" s="483"/>
      <c r="AB38" s="484"/>
      <c r="AC38" s="485"/>
      <c r="AD38" s="486"/>
      <c r="AE38" s="486"/>
      <c r="AF38" s="487"/>
      <c r="AG38" s="439"/>
      <c r="AH38" s="326"/>
      <c r="AI38" s="434" t="s">
        <v>348</v>
      </c>
      <c r="AJ38" s="439"/>
      <c r="AK38" s="326"/>
      <c r="AL38" s="434" t="s">
        <v>462</v>
      </c>
      <c r="AM38" s="439"/>
      <c r="AN38" s="326"/>
      <c r="AO38" s="434" t="s">
        <v>462</v>
      </c>
      <c r="AP38" s="439"/>
      <c r="AQ38" s="326"/>
      <c r="AR38" s="326"/>
      <c r="AS38" s="326"/>
      <c r="AT38" s="326"/>
      <c r="AU38" s="439"/>
      <c r="AV38" s="326"/>
      <c r="AW38" s="412"/>
    </row>
    <row r="39" spans="2:49" ht="15" customHeight="1">
      <c r="B39" s="464"/>
      <c r="C39" s="255" t="s">
        <v>314</v>
      </c>
      <c r="D39" s="465"/>
      <c r="E39" s="255" t="s">
        <v>315</v>
      </c>
      <c r="F39" s="465"/>
      <c r="G39" s="255" t="s">
        <v>316</v>
      </c>
      <c r="H39" s="1424"/>
      <c r="I39" s="1425"/>
      <c r="J39" s="1425"/>
      <c r="K39" s="1426"/>
      <c r="L39" s="1430"/>
      <c r="M39" s="1431"/>
      <c r="N39" s="1431"/>
      <c r="O39" s="466"/>
      <c r="P39" s="1434" t="str">
        <f>IF(F39="","",P36+L39)</f>
        <v/>
      </c>
      <c r="Q39" s="1435"/>
      <c r="R39" s="1435"/>
      <c r="S39" s="467"/>
      <c r="T39" s="1463"/>
      <c r="U39" s="1464"/>
      <c r="V39" s="1464"/>
      <c r="W39" s="387"/>
      <c r="X39" s="1467"/>
      <c r="Y39" s="1468"/>
      <c r="Z39" s="1468"/>
      <c r="AA39" s="1468"/>
      <c r="AB39" s="413"/>
      <c r="AC39" s="1447" t="str">
        <f>IF(F39="","",AC36+T39+X39)</f>
        <v/>
      </c>
      <c r="AD39" s="1448"/>
      <c r="AE39" s="1448"/>
      <c r="AF39" s="413"/>
      <c r="AG39" s="1451" t="str">
        <f>IF(F39="","",P39-AC39)</f>
        <v/>
      </c>
      <c r="AH39" s="1452"/>
      <c r="AI39" s="1453"/>
      <c r="AJ39" s="1457"/>
      <c r="AK39" s="1458"/>
      <c r="AL39" s="1459"/>
      <c r="AM39" s="1457"/>
      <c r="AN39" s="1458"/>
      <c r="AO39" s="1459"/>
      <c r="AP39" s="464"/>
      <c r="AQ39" s="255" t="s">
        <v>352</v>
      </c>
      <c r="AR39" s="465"/>
      <c r="AS39" s="255" t="s">
        <v>353</v>
      </c>
      <c r="AU39" s="488"/>
      <c r="AW39" s="413"/>
    </row>
    <row r="40" spans="2:49" ht="15" customHeight="1">
      <c r="B40" s="470"/>
      <c r="C40" s="347"/>
      <c r="D40" s="347"/>
      <c r="E40" s="347"/>
      <c r="F40" s="347"/>
      <c r="G40" s="347"/>
      <c r="H40" s="1427"/>
      <c r="I40" s="1428"/>
      <c r="J40" s="1428"/>
      <c r="K40" s="1429"/>
      <c r="L40" s="1432"/>
      <c r="M40" s="1433"/>
      <c r="N40" s="1433"/>
      <c r="O40" s="471"/>
      <c r="P40" s="1436"/>
      <c r="Q40" s="1437"/>
      <c r="R40" s="1437"/>
      <c r="S40" s="472"/>
      <c r="T40" s="1465"/>
      <c r="U40" s="1466"/>
      <c r="V40" s="1466"/>
      <c r="W40" s="473" t="s">
        <v>348</v>
      </c>
      <c r="X40" s="1469"/>
      <c r="Y40" s="1470"/>
      <c r="Z40" s="1470"/>
      <c r="AA40" s="1470"/>
      <c r="AB40" s="474" t="s">
        <v>348</v>
      </c>
      <c r="AC40" s="1449"/>
      <c r="AD40" s="1450"/>
      <c r="AE40" s="1450"/>
      <c r="AF40" s="474" t="s">
        <v>348</v>
      </c>
      <c r="AG40" s="1454"/>
      <c r="AH40" s="1455"/>
      <c r="AI40" s="1456"/>
      <c r="AJ40" s="1460"/>
      <c r="AK40" s="1461"/>
      <c r="AL40" s="1462"/>
      <c r="AM40" s="1460"/>
      <c r="AN40" s="1461"/>
      <c r="AO40" s="1462"/>
      <c r="AP40" s="470"/>
      <c r="AQ40" s="347"/>
      <c r="AR40" s="347"/>
      <c r="AS40" s="347"/>
      <c r="AT40" s="347"/>
      <c r="AU40" s="470"/>
      <c r="AV40" s="347"/>
      <c r="AW40" s="428"/>
    </row>
    <row r="41" spans="2:49" ht="15" customHeight="1">
      <c r="B41" s="439"/>
      <c r="C41" s="326"/>
      <c r="D41" s="326"/>
      <c r="E41" s="326"/>
      <c r="F41" s="326"/>
      <c r="G41" s="326"/>
      <c r="H41" s="475" t="s">
        <v>347</v>
      </c>
      <c r="I41" s="476"/>
      <c r="J41" s="476"/>
      <c r="K41" s="477"/>
      <c r="L41" s="478"/>
      <c r="M41" s="480"/>
      <c r="N41" s="480"/>
      <c r="O41" s="457" t="s">
        <v>348</v>
      </c>
      <c r="P41" s="481"/>
      <c r="Q41" s="481"/>
      <c r="R41" s="481"/>
      <c r="S41" s="457" t="s">
        <v>348</v>
      </c>
      <c r="T41" s="459"/>
      <c r="U41" s="458"/>
      <c r="V41" s="458"/>
      <c r="W41" s="491"/>
      <c r="X41" s="475" t="s">
        <v>350</v>
      </c>
      <c r="Y41" s="490"/>
      <c r="Z41" s="483"/>
      <c r="AA41" s="483"/>
      <c r="AB41" s="484"/>
      <c r="AC41" s="485"/>
      <c r="AD41" s="486"/>
      <c r="AE41" s="486"/>
      <c r="AF41" s="487"/>
      <c r="AG41" s="439"/>
      <c r="AH41" s="326"/>
      <c r="AI41" s="434" t="s">
        <v>348</v>
      </c>
      <c r="AJ41" s="439"/>
      <c r="AK41" s="326"/>
      <c r="AL41" s="434" t="s">
        <v>462</v>
      </c>
      <c r="AM41" s="439"/>
      <c r="AN41" s="326"/>
      <c r="AO41" s="434" t="s">
        <v>462</v>
      </c>
      <c r="AP41" s="439"/>
      <c r="AQ41" s="326"/>
      <c r="AR41" s="326"/>
      <c r="AS41" s="326"/>
      <c r="AT41" s="326"/>
      <c r="AU41" s="439"/>
      <c r="AV41" s="326"/>
      <c r="AW41" s="412"/>
    </row>
    <row r="42" spans="2:49" ht="15" customHeight="1">
      <c r="B42" s="464"/>
      <c r="C42" s="255" t="s">
        <v>314</v>
      </c>
      <c r="D42" s="465"/>
      <c r="E42" s="255" t="s">
        <v>315</v>
      </c>
      <c r="F42" s="465"/>
      <c r="G42" s="255" t="s">
        <v>316</v>
      </c>
      <c r="H42" s="1424"/>
      <c r="I42" s="1425"/>
      <c r="J42" s="1425"/>
      <c r="K42" s="1426"/>
      <c r="L42" s="1430"/>
      <c r="M42" s="1431"/>
      <c r="N42" s="1431"/>
      <c r="O42" s="466"/>
      <c r="P42" s="1434" t="str">
        <f>IF(F42="","",P39+L42)</f>
        <v/>
      </c>
      <c r="Q42" s="1435"/>
      <c r="R42" s="1435"/>
      <c r="S42" s="467"/>
      <c r="T42" s="1463"/>
      <c r="U42" s="1464"/>
      <c r="V42" s="1464"/>
      <c r="W42" s="387"/>
      <c r="X42" s="1467"/>
      <c r="Y42" s="1468"/>
      <c r="Z42" s="1468"/>
      <c r="AA42" s="1468"/>
      <c r="AB42" s="413"/>
      <c r="AC42" s="1447" t="str">
        <f>IF(F42="","",AC39+T42+X42)</f>
        <v/>
      </c>
      <c r="AD42" s="1448"/>
      <c r="AE42" s="1448"/>
      <c r="AF42" s="413"/>
      <c r="AG42" s="1451" t="str">
        <f>IF(F42="","",P42-AC42)</f>
        <v/>
      </c>
      <c r="AH42" s="1452"/>
      <c r="AI42" s="1453"/>
      <c r="AJ42" s="1457"/>
      <c r="AK42" s="1458"/>
      <c r="AL42" s="1459"/>
      <c r="AM42" s="1457"/>
      <c r="AN42" s="1458"/>
      <c r="AO42" s="1459"/>
      <c r="AP42" s="464"/>
      <c r="AQ42" s="255" t="s">
        <v>352</v>
      </c>
      <c r="AR42" s="465"/>
      <c r="AS42" s="255" t="s">
        <v>353</v>
      </c>
      <c r="AU42" s="488"/>
      <c r="AW42" s="413"/>
    </row>
    <row r="43" spans="2:49" ht="15" customHeight="1">
      <c r="B43" s="470"/>
      <c r="C43" s="347"/>
      <c r="D43" s="347"/>
      <c r="E43" s="347"/>
      <c r="F43" s="347"/>
      <c r="G43" s="347"/>
      <c r="H43" s="1427"/>
      <c r="I43" s="1428"/>
      <c r="J43" s="1428"/>
      <c r="K43" s="1429"/>
      <c r="L43" s="1432"/>
      <c r="M43" s="1433"/>
      <c r="N43" s="1433"/>
      <c r="O43" s="471"/>
      <c r="P43" s="1436"/>
      <c r="Q43" s="1437"/>
      <c r="R43" s="1437"/>
      <c r="S43" s="472"/>
      <c r="T43" s="1465"/>
      <c r="U43" s="1466"/>
      <c r="V43" s="1466"/>
      <c r="W43" s="473" t="s">
        <v>348</v>
      </c>
      <c r="X43" s="1469"/>
      <c r="Y43" s="1470"/>
      <c r="Z43" s="1470"/>
      <c r="AA43" s="1470"/>
      <c r="AB43" s="474" t="s">
        <v>348</v>
      </c>
      <c r="AC43" s="1449"/>
      <c r="AD43" s="1450"/>
      <c r="AE43" s="1450"/>
      <c r="AF43" s="474" t="s">
        <v>348</v>
      </c>
      <c r="AG43" s="1454"/>
      <c r="AH43" s="1455"/>
      <c r="AI43" s="1456"/>
      <c r="AJ43" s="1460"/>
      <c r="AK43" s="1461"/>
      <c r="AL43" s="1462"/>
      <c r="AM43" s="1460"/>
      <c r="AN43" s="1461"/>
      <c r="AO43" s="1462"/>
      <c r="AP43" s="470"/>
      <c r="AQ43" s="347"/>
      <c r="AR43" s="347"/>
      <c r="AS43" s="347"/>
      <c r="AT43" s="347"/>
      <c r="AU43" s="470"/>
      <c r="AV43" s="347"/>
      <c r="AW43" s="428"/>
    </row>
    <row r="44" spans="2:49" ht="15" customHeight="1">
      <c r="B44" s="439"/>
      <c r="C44" s="326"/>
      <c r="D44" s="326"/>
      <c r="E44" s="326"/>
      <c r="F44" s="326"/>
      <c r="G44" s="326"/>
      <c r="H44" s="475" t="s">
        <v>347</v>
      </c>
      <c r="I44" s="476"/>
      <c r="J44" s="476"/>
      <c r="K44" s="477"/>
      <c r="L44" s="478"/>
      <c r="M44" s="479"/>
      <c r="N44" s="480"/>
      <c r="O44" s="457" t="s">
        <v>348</v>
      </c>
      <c r="P44" s="481"/>
      <c r="Q44" s="481"/>
      <c r="R44" s="481"/>
      <c r="S44" s="457" t="s">
        <v>348</v>
      </c>
      <c r="T44" s="459"/>
      <c r="U44" s="458"/>
      <c r="V44" s="458"/>
      <c r="W44" s="491"/>
      <c r="X44" s="475" t="s">
        <v>350</v>
      </c>
      <c r="Y44" s="490"/>
      <c r="Z44" s="483"/>
      <c r="AA44" s="483"/>
      <c r="AB44" s="484"/>
      <c r="AC44" s="485"/>
      <c r="AD44" s="486"/>
      <c r="AE44" s="486"/>
      <c r="AF44" s="487"/>
      <c r="AG44" s="439"/>
      <c r="AH44" s="326"/>
      <c r="AI44" s="434" t="s">
        <v>348</v>
      </c>
      <c r="AJ44" s="439"/>
      <c r="AK44" s="493"/>
      <c r="AL44" s="434" t="s">
        <v>462</v>
      </c>
      <c r="AM44" s="439"/>
      <c r="AN44" s="326"/>
      <c r="AO44" s="434" t="s">
        <v>462</v>
      </c>
      <c r="AP44" s="439"/>
      <c r="AQ44" s="326"/>
      <c r="AR44" s="326"/>
      <c r="AS44" s="326"/>
      <c r="AT44" s="326"/>
      <c r="AU44" s="439"/>
      <c r="AV44" s="326"/>
      <c r="AW44" s="412"/>
    </row>
    <row r="45" spans="2:49" ht="15" customHeight="1">
      <c r="B45" s="464"/>
      <c r="C45" s="255" t="s">
        <v>314</v>
      </c>
      <c r="D45" s="465"/>
      <c r="E45" s="255" t="s">
        <v>315</v>
      </c>
      <c r="F45" s="465"/>
      <c r="G45" s="255" t="s">
        <v>316</v>
      </c>
      <c r="H45" s="1424"/>
      <c r="I45" s="1425"/>
      <c r="J45" s="1425"/>
      <c r="K45" s="1426"/>
      <c r="L45" s="1430"/>
      <c r="M45" s="1431"/>
      <c r="N45" s="1431"/>
      <c r="O45" s="466"/>
      <c r="P45" s="1434" t="str">
        <f>IF(F45="","",P42+L45)</f>
        <v/>
      </c>
      <c r="Q45" s="1435"/>
      <c r="R45" s="1435"/>
      <c r="S45" s="467"/>
      <c r="T45" s="1463"/>
      <c r="U45" s="1464"/>
      <c r="V45" s="1464"/>
      <c r="W45" s="387"/>
      <c r="X45" s="1467"/>
      <c r="Y45" s="1468"/>
      <c r="Z45" s="1468"/>
      <c r="AA45" s="1468"/>
      <c r="AB45" s="413"/>
      <c r="AC45" s="1447" t="str">
        <f>IF(F45="","",AC42+T45+X45)</f>
        <v/>
      </c>
      <c r="AD45" s="1448"/>
      <c r="AE45" s="1448"/>
      <c r="AF45" s="413"/>
      <c r="AG45" s="1451" t="str">
        <f>IF(F45="","",P45-AC45)</f>
        <v/>
      </c>
      <c r="AH45" s="1452"/>
      <c r="AI45" s="1453"/>
      <c r="AJ45" s="1457"/>
      <c r="AK45" s="1458"/>
      <c r="AL45" s="1459"/>
      <c r="AM45" s="1457"/>
      <c r="AN45" s="1458"/>
      <c r="AO45" s="1459"/>
      <c r="AP45" s="464"/>
      <c r="AQ45" s="255" t="s">
        <v>352</v>
      </c>
      <c r="AR45" s="465"/>
      <c r="AS45" s="255" t="s">
        <v>353</v>
      </c>
      <c r="AU45" s="488"/>
      <c r="AW45" s="413"/>
    </row>
    <row r="46" spans="2:49" ht="15" customHeight="1">
      <c r="B46" s="470"/>
      <c r="C46" s="347"/>
      <c r="D46" s="347"/>
      <c r="E46" s="347"/>
      <c r="F46" s="347"/>
      <c r="G46" s="347"/>
      <c r="H46" s="1427"/>
      <c r="I46" s="1428"/>
      <c r="J46" s="1428"/>
      <c r="K46" s="1429"/>
      <c r="L46" s="1432"/>
      <c r="M46" s="1433"/>
      <c r="N46" s="1433"/>
      <c r="O46" s="471"/>
      <c r="P46" s="1436"/>
      <c r="Q46" s="1437"/>
      <c r="R46" s="1437"/>
      <c r="S46" s="472"/>
      <c r="T46" s="1465"/>
      <c r="U46" s="1466"/>
      <c r="V46" s="1466"/>
      <c r="W46" s="473" t="s">
        <v>348</v>
      </c>
      <c r="X46" s="1469"/>
      <c r="Y46" s="1470"/>
      <c r="Z46" s="1470"/>
      <c r="AA46" s="1470"/>
      <c r="AB46" s="474" t="s">
        <v>348</v>
      </c>
      <c r="AC46" s="1449"/>
      <c r="AD46" s="1450"/>
      <c r="AE46" s="1450"/>
      <c r="AF46" s="474" t="s">
        <v>348</v>
      </c>
      <c r="AG46" s="1454"/>
      <c r="AH46" s="1455"/>
      <c r="AI46" s="1456"/>
      <c r="AJ46" s="1460"/>
      <c r="AK46" s="1461"/>
      <c r="AL46" s="1462"/>
      <c r="AM46" s="1460"/>
      <c r="AN46" s="1461"/>
      <c r="AO46" s="1462"/>
      <c r="AP46" s="470"/>
      <c r="AQ46" s="347"/>
      <c r="AR46" s="347"/>
      <c r="AS46" s="347"/>
      <c r="AT46" s="347"/>
      <c r="AU46" s="470"/>
      <c r="AV46" s="347"/>
      <c r="AW46" s="428"/>
    </row>
    <row r="47" spans="2:49" ht="15" customHeight="1">
      <c r="B47" s="439"/>
      <c r="C47" s="326"/>
      <c r="D47" s="326"/>
      <c r="E47" s="326"/>
      <c r="F47" s="326"/>
      <c r="G47" s="326"/>
      <c r="H47" s="475" t="s">
        <v>347</v>
      </c>
      <c r="I47" s="476"/>
      <c r="J47" s="476"/>
      <c r="K47" s="477"/>
      <c r="L47" s="478"/>
      <c r="M47" s="479"/>
      <c r="N47" s="480"/>
      <c r="O47" s="457" t="s">
        <v>348</v>
      </c>
      <c r="P47" s="481"/>
      <c r="Q47" s="481"/>
      <c r="R47" s="481"/>
      <c r="S47" s="457" t="s">
        <v>348</v>
      </c>
      <c r="T47" s="459"/>
      <c r="U47" s="458"/>
      <c r="V47" s="458"/>
      <c r="W47" s="491"/>
      <c r="X47" s="475" t="s">
        <v>350</v>
      </c>
      <c r="Y47" s="490"/>
      <c r="Z47" s="483"/>
      <c r="AA47" s="483"/>
      <c r="AB47" s="484"/>
      <c r="AC47" s="485"/>
      <c r="AD47" s="486"/>
      <c r="AE47" s="486"/>
      <c r="AF47" s="487"/>
      <c r="AG47" s="439"/>
      <c r="AH47" s="326"/>
      <c r="AI47" s="434" t="s">
        <v>348</v>
      </c>
      <c r="AJ47" s="439"/>
      <c r="AK47" s="326"/>
      <c r="AL47" s="434" t="s">
        <v>462</v>
      </c>
      <c r="AM47" s="439"/>
      <c r="AN47" s="326"/>
      <c r="AO47" s="434" t="s">
        <v>462</v>
      </c>
      <c r="AP47" s="439"/>
      <c r="AQ47" s="326"/>
      <c r="AR47" s="326"/>
      <c r="AS47" s="326"/>
      <c r="AT47" s="326"/>
      <c r="AU47" s="439"/>
      <c r="AV47" s="326"/>
      <c r="AW47" s="412"/>
    </row>
    <row r="48" spans="2:49" ht="15" customHeight="1">
      <c r="B48" s="464"/>
      <c r="C48" s="255" t="s">
        <v>314</v>
      </c>
      <c r="D48" s="465"/>
      <c r="E48" s="255" t="s">
        <v>315</v>
      </c>
      <c r="F48" s="465"/>
      <c r="G48" s="255" t="s">
        <v>316</v>
      </c>
      <c r="H48" s="1424"/>
      <c r="I48" s="1425"/>
      <c r="J48" s="1425"/>
      <c r="K48" s="1426"/>
      <c r="L48" s="1430"/>
      <c r="M48" s="1431"/>
      <c r="N48" s="1431"/>
      <c r="O48" s="466"/>
      <c r="P48" s="1434" t="str">
        <f>IF(F48="","",P45+L48)</f>
        <v/>
      </c>
      <c r="Q48" s="1435"/>
      <c r="R48" s="1435"/>
      <c r="S48" s="467"/>
      <c r="T48" s="1463"/>
      <c r="U48" s="1464"/>
      <c r="V48" s="1464"/>
      <c r="W48" s="387"/>
      <c r="X48" s="1467"/>
      <c r="Y48" s="1468"/>
      <c r="Z48" s="1468"/>
      <c r="AA48" s="1468"/>
      <c r="AB48" s="413"/>
      <c r="AC48" s="1447" t="str">
        <f>IF(F48="","",AC45+T48+X48)</f>
        <v/>
      </c>
      <c r="AD48" s="1448"/>
      <c r="AE48" s="1448"/>
      <c r="AF48" s="413"/>
      <c r="AG48" s="1451" t="str">
        <f>IF(F48="","",P48-AC48)</f>
        <v/>
      </c>
      <c r="AH48" s="1452"/>
      <c r="AI48" s="1453"/>
      <c r="AJ48" s="1457"/>
      <c r="AK48" s="1458"/>
      <c r="AL48" s="1459"/>
      <c r="AM48" s="1457"/>
      <c r="AN48" s="1458"/>
      <c r="AO48" s="1459"/>
      <c r="AP48" s="464"/>
      <c r="AQ48" s="255" t="s">
        <v>352</v>
      </c>
      <c r="AR48" s="465"/>
      <c r="AS48" s="255" t="s">
        <v>353</v>
      </c>
      <c r="AU48" s="488"/>
      <c r="AW48" s="413"/>
    </row>
    <row r="49" spans="2:49" ht="15" customHeight="1">
      <c r="B49" s="470"/>
      <c r="C49" s="347"/>
      <c r="D49" s="347"/>
      <c r="E49" s="347"/>
      <c r="F49" s="347"/>
      <c r="G49" s="347"/>
      <c r="H49" s="1427"/>
      <c r="I49" s="1428"/>
      <c r="J49" s="1428"/>
      <c r="K49" s="1429"/>
      <c r="L49" s="1432"/>
      <c r="M49" s="1433"/>
      <c r="N49" s="1433"/>
      <c r="O49" s="471"/>
      <c r="P49" s="1436"/>
      <c r="Q49" s="1437"/>
      <c r="R49" s="1437"/>
      <c r="S49" s="472"/>
      <c r="T49" s="1465"/>
      <c r="U49" s="1466"/>
      <c r="V49" s="1466"/>
      <c r="W49" s="473" t="s">
        <v>348</v>
      </c>
      <c r="X49" s="1469"/>
      <c r="Y49" s="1470"/>
      <c r="Z49" s="1470"/>
      <c r="AA49" s="1470"/>
      <c r="AB49" s="474" t="s">
        <v>348</v>
      </c>
      <c r="AC49" s="1449"/>
      <c r="AD49" s="1450"/>
      <c r="AE49" s="1450"/>
      <c r="AF49" s="474" t="s">
        <v>348</v>
      </c>
      <c r="AG49" s="1454"/>
      <c r="AH49" s="1455"/>
      <c r="AI49" s="1456"/>
      <c r="AJ49" s="1460"/>
      <c r="AK49" s="1461"/>
      <c r="AL49" s="1462"/>
      <c r="AM49" s="1460"/>
      <c r="AN49" s="1461"/>
      <c r="AO49" s="1462"/>
      <c r="AP49" s="470"/>
      <c r="AQ49" s="347"/>
      <c r="AR49" s="347"/>
      <c r="AS49" s="347"/>
      <c r="AT49" s="347"/>
      <c r="AU49" s="470"/>
      <c r="AV49" s="347"/>
      <c r="AW49" s="428"/>
    </row>
    <row r="50" spans="2:49" ht="15" customHeight="1">
      <c r="B50" s="439"/>
      <c r="C50" s="326"/>
      <c r="D50" s="326"/>
      <c r="E50" s="326"/>
      <c r="F50" s="326"/>
      <c r="G50" s="326"/>
      <c r="H50" s="475" t="s">
        <v>347</v>
      </c>
      <c r="I50" s="476"/>
      <c r="J50" s="476"/>
      <c r="K50" s="477"/>
      <c r="L50" s="478"/>
      <c r="M50" s="480"/>
      <c r="N50" s="481"/>
      <c r="O50" s="457" t="s">
        <v>348</v>
      </c>
      <c r="P50" s="481"/>
      <c r="Q50" s="481"/>
      <c r="R50" s="481"/>
      <c r="S50" s="457" t="s">
        <v>348</v>
      </c>
      <c r="T50" s="459"/>
      <c r="U50" s="458"/>
      <c r="V50" s="458"/>
      <c r="W50" s="387"/>
      <c r="X50" s="454" t="s">
        <v>350</v>
      </c>
      <c r="Y50" s="490"/>
      <c r="Z50" s="483"/>
      <c r="AA50" s="483"/>
      <c r="AB50" s="484"/>
      <c r="AC50" s="485"/>
      <c r="AD50" s="486"/>
      <c r="AE50" s="486"/>
      <c r="AF50" s="487"/>
      <c r="AG50" s="439"/>
      <c r="AH50" s="326"/>
      <c r="AI50" s="434" t="s">
        <v>348</v>
      </c>
      <c r="AJ50" s="439"/>
      <c r="AK50" s="326"/>
      <c r="AL50" s="434" t="s">
        <v>462</v>
      </c>
      <c r="AM50" s="439"/>
      <c r="AN50" s="326"/>
      <c r="AO50" s="434" t="s">
        <v>462</v>
      </c>
      <c r="AP50" s="439"/>
      <c r="AQ50" s="326"/>
      <c r="AR50" s="326"/>
      <c r="AS50" s="326"/>
      <c r="AT50" s="326"/>
      <c r="AU50" s="439"/>
      <c r="AV50" s="326"/>
      <c r="AW50" s="412"/>
    </row>
    <row r="51" spans="2:49" ht="15" customHeight="1">
      <c r="B51" s="464"/>
      <c r="C51" s="255" t="s">
        <v>314</v>
      </c>
      <c r="D51" s="465"/>
      <c r="E51" s="255" t="s">
        <v>315</v>
      </c>
      <c r="F51" s="465"/>
      <c r="G51" s="255" t="s">
        <v>316</v>
      </c>
      <c r="H51" s="1424"/>
      <c r="I51" s="1425"/>
      <c r="J51" s="1425"/>
      <c r="K51" s="1426"/>
      <c r="L51" s="1430"/>
      <c r="M51" s="1431"/>
      <c r="N51" s="1431"/>
      <c r="O51" s="466"/>
      <c r="P51" s="1434" t="str">
        <f>IF(F51="","",P48+L51)</f>
        <v/>
      </c>
      <c r="Q51" s="1435"/>
      <c r="R51" s="1435"/>
      <c r="S51" s="467"/>
      <c r="T51" s="1463"/>
      <c r="U51" s="1464"/>
      <c r="V51" s="1464"/>
      <c r="W51" s="494"/>
      <c r="X51" s="1467"/>
      <c r="Y51" s="1468"/>
      <c r="Z51" s="1468"/>
      <c r="AA51" s="1468"/>
      <c r="AB51" s="413"/>
      <c r="AC51" s="1447" t="str">
        <f>IF(F51="","",AC48+T51+X51)</f>
        <v/>
      </c>
      <c r="AD51" s="1448"/>
      <c r="AE51" s="1448"/>
      <c r="AF51" s="413"/>
      <c r="AG51" s="1451" t="str">
        <f>IF(F51="","",P51-AC51)</f>
        <v/>
      </c>
      <c r="AH51" s="1452"/>
      <c r="AI51" s="1453"/>
      <c r="AJ51" s="1457"/>
      <c r="AK51" s="1458"/>
      <c r="AL51" s="1459"/>
      <c r="AM51" s="1457"/>
      <c r="AN51" s="1458"/>
      <c r="AO51" s="1459"/>
      <c r="AP51" s="464"/>
      <c r="AQ51" s="255" t="s">
        <v>352</v>
      </c>
      <c r="AR51" s="465"/>
      <c r="AS51" s="255" t="s">
        <v>353</v>
      </c>
      <c r="AU51" s="488"/>
      <c r="AW51" s="413"/>
    </row>
    <row r="52" spans="2:49" ht="15" customHeight="1" thickBot="1">
      <c r="B52" s="453"/>
      <c r="H52" s="1471"/>
      <c r="I52" s="1472"/>
      <c r="J52" s="1472"/>
      <c r="K52" s="1473"/>
      <c r="L52" s="1430"/>
      <c r="M52" s="1431"/>
      <c r="N52" s="1431"/>
      <c r="O52" s="466"/>
      <c r="P52" s="1474"/>
      <c r="Q52" s="1435"/>
      <c r="R52" s="1435"/>
      <c r="S52" s="467"/>
      <c r="T52" s="1463"/>
      <c r="U52" s="1464"/>
      <c r="V52" s="1464"/>
      <c r="W52" s="495" t="s">
        <v>348</v>
      </c>
      <c r="X52" s="1475"/>
      <c r="Y52" s="1476"/>
      <c r="Z52" s="1476"/>
      <c r="AA52" s="1476"/>
      <c r="AB52" s="496" t="s">
        <v>348</v>
      </c>
      <c r="AC52" s="1447"/>
      <c r="AD52" s="1448"/>
      <c r="AE52" s="1448"/>
      <c r="AF52" s="496" t="s">
        <v>348</v>
      </c>
      <c r="AG52" s="1451"/>
      <c r="AH52" s="1452"/>
      <c r="AI52" s="1453"/>
      <c r="AJ52" s="1457"/>
      <c r="AK52" s="1458"/>
      <c r="AL52" s="1459"/>
      <c r="AM52" s="1457"/>
      <c r="AN52" s="1458"/>
      <c r="AO52" s="1459"/>
      <c r="AP52" s="453"/>
      <c r="AU52" s="453"/>
      <c r="AW52" s="413"/>
    </row>
    <row r="53" spans="2:49" ht="15" customHeight="1">
      <c r="B53" s="1379" t="s">
        <v>463</v>
      </c>
      <c r="C53" s="1380"/>
      <c r="D53" s="1380"/>
      <c r="E53" s="1380"/>
      <c r="F53" s="1380"/>
      <c r="G53" s="1506"/>
      <c r="H53" s="1509"/>
      <c r="I53" s="1510"/>
      <c r="J53" s="1510"/>
      <c r="K53" s="1511"/>
      <c r="L53" s="497"/>
      <c r="M53" s="409"/>
      <c r="N53" s="409"/>
      <c r="O53" s="498" t="s">
        <v>348</v>
      </c>
      <c r="P53" s="1516" t="s">
        <v>464</v>
      </c>
      <c r="Q53" s="1517"/>
      <c r="R53" s="409"/>
      <c r="S53" s="498"/>
      <c r="T53" s="497"/>
      <c r="U53" s="499"/>
      <c r="V53" s="409"/>
      <c r="W53" s="498" t="s">
        <v>348</v>
      </c>
      <c r="X53" s="497"/>
      <c r="Y53" s="409"/>
      <c r="Z53" s="409"/>
      <c r="AA53" s="409"/>
      <c r="AB53" s="498" t="s">
        <v>348</v>
      </c>
      <c r="AC53" s="409"/>
      <c r="AD53" s="409"/>
      <c r="AE53" s="409"/>
      <c r="AF53" s="498" t="s">
        <v>348</v>
      </c>
      <c r="AG53" s="500"/>
      <c r="AH53" s="409"/>
      <c r="AI53" s="501" t="s">
        <v>465</v>
      </c>
      <c r="AJ53" s="502" t="s">
        <v>464</v>
      </c>
      <c r="AK53" s="503"/>
      <c r="AL53" s="504"/>
      <c r="AM53" s="505" t="s">
        <v>464</v>
      </c>
      <c r="AN53" s="503"/>
      <c r="AO53" s="504"/>
      <c r="AP53" s="503"/>
      <c r="AQ53" s="410"/>
      <c r="AR53" s="410"/>
      <c r="AS53" s="410"/>
      <c r="AT53" s="506"/>
      <c r="AU53" s="410"/>
      <c r="AV53" s="1518" t="str">
        <f>IF(SUM(AW22,AW25,AW28,AW31,AW34,AW37,AW40,AW43,AW46,AW49,AW52,)=0,"",SUM(AW22,AW25,AW28,AW31,AW34,AW37,AW40,AW43,AW46,AW49,AW52,))</f>
        <v/>
      </c>
      <c r="AW53" s="1519"/>
    </row>
    <row r="54" spans="2:49" ht="15" customHeight="1">
      <c r="B54" s="1381"/>
      <c r="C54" s="1382"/>
      <c r="D54" s="1382"/>
      <c r="E54" s="1382"/>
      <c r="F54" s="1382"/>
      <c r="G54" s="1507"/>
      <c r="H54" s="1373"/>
      <c r="I54" s="1374"/>
      <c r="J54" s="1374"/>
      <c r="K54" s="1512"/>
      <c r="L54" s="507" t="s">
        <v>464</v>
      </c>
      <c r="M54" s="1523">
        <f>IF(SUM(L21,L24,L27,L30,L33,L36,L39,L42,L45,L48,L51,)=0,0,SUM(L21,L24,L27,L30,L33,L36,L39,L42,L45,L48,L51,))</f>
        <v>0</v>
      </c>
      <c r="N54" s="1523"/>
      <c r="O54" s="508"/>
      <c r="P54" s="1499">
        <f>IF(M54=0,0,M54)</f>
        <v>0</v>
      </c>
      <c r="Q54" s="1500"/>
      <c r="R54" s="1500"/>
      <c r="S54" s="457" t="s">
        <v>348</v>
      </c>
      <c r="T54" s="509" t="s">
        <v>464</v>
      </c>
      <c r="U54" s="1477">
        <f>SUM(T21,T24,T27,T30,T33,T36,T39,T42,T45,T48,T51)</f>
        <v>0</v>
      </c>
      <c r="V54" s="1477"/>
      <c r="W54" s="1477"/>
      <c r="X54" s="507" t="s">
        <v>464</v>
      </c>
      <c r="Y54" s="1477">
        <f>SUM(X21,X24,X27,X30,X33,X36,X39,X42,X45,X48,X51,)</f>
        <v>0</v>
      </c>
      <c r="Z54" s="1477"/>
      <c r="AA54" s="1477"/>
      <c r="AB54" s="510"/>
      <c r="AC54" s="511" t="s">
        <v>466</v>
      </c>
      <c r="AD54" s="1478">
        <f>U54+Y54</f>
        <v>0</v>
      </c>
      <c r="AE54" s="1478"/>
      <c r="AF54" s="1479"/>
      <c r="AG54" s="1480" t="str">
        <f>AG51</f>
        <v/>
      </c>
      <c r="AH54" s="1481"/>
      <c r="AI54" s="1481"/>
      <c r="AJ54" s="1482">
        <f>IF(SUM(AJ21,AJ24,AJ27,AJ30,AJ33,AJ36,AJ39,AJ42,AJ45,AJ48,AJ51,)=0,0,SUM(AJ21,AJ24,AJ27,AJ30,AJ33,AJ36,AJ39,AJ42,AJ45,AJ48,AJ51,))</f>
        <v>0</v>
      </c>
      <c r="AK54" s="1483"/>
      <c r="AL54" s="512" t="s">
        <v>462</v>
      </c>
      <c r="AM54" s="1483">
        <f>IF(SUM(AM21,AM24,AM27,AM30,AM33,AM36,AM39,AM42,AM45,AM48,AM51,)=0,0,SUM(AM21,AM24,AM27,AM30,AM33,AM36,AM39,AM42,AM45,AM48,AM51,))</f>
        <v>0</v>
      </c>
      <c r="AN54" s="1483"/>
      <c r="AO54" s="512" t="s">
        <v>462</v>
      </c>
      <c r="AQ54" s="513"/>
      <c r="AR54" s="513"/>
      <c r="AS54" s="513"/>
      <c r="AT54" s="514"/>
      <c r="AU54" s="513"/>
      <c r="AV54" s="1520"/>
      <c r="AW54" s="1521"/>
    </row>
    <row r="55" spans="2:49" ht="15" customHeight="1">
      <c r="B55" s="1381"/>
      <c r="C55" s="1382"/>
      <c r="D55" s="1382"/>
      <c r="E55" s="1382"/>
      <c r="F55" s="1382"/>
      <c r="G55" s="1507"/>
      <c r="H55" s="1373"/>
      <c r="I55" s="1374"/>
      <c r="J55" s="1374"/>
      <c r="K55" s="1512"/>
      <c r="L55" s="515" t="s">
        <v>467</v>
      </c>
      <c r="M55" s="1486">
        <f>IF(SUM(L21,L24,L27,L30,L33,L36,L39,L42,L45,L48,L51,)=0,0,SUM(L21,L24,L27,L30,L33,L36,L39,L42,L45,L48,L51,))</f>
        <v>0</v>
      </c>
      <c r="N55" s="1486"/>
      <c r="O55" s="472"/>
      <c r="P55" s="1524"/>
      <c r="Q55" s="1525"/>
      <c r="R55" s="1525"/>
      <c r="S55" s="516"/>
      <c r="T55" s="517" t="s">
        <v>467</v>
      </c>
      <c r="U55" s="1487">
        <f>SUM(T21,T24,T27,T30,T33,T36,T39,T42,T45,T48,T51,)</f>
        <v>0</v>
      </c>
      <c r="V55" s="1487"/>
      <c r="W55" s="1487"/>
      <c r="X55" s="517" t="s">
        <v>467</v>
      </c>
      <c r="Y55" s="1487">
        <f>SUM(X21,X24,X27,X30,X33,X36,X39,X42,X45,X48,X51,)</f>
        <v>0</v>
      </c>
      <c r="Z55" s="1487"/>
      <c r="AA55" s="1487"/>
      <c r="AB55" s="428"/>
      <c r="AC55" s="518" t="s">
        <v>468</v>
      </c>
      <c r="AD55" s="1478">
        <f>U55+Y55</f>
        <v>0</v>
      </c>
      <c r="AE55" s="1478"/>
      <c r="AF55" s="1479"/>
      <c r="AG55" s="1480"/>
      <c r="AH55" s="1481"/>
      <c r="AI55" s="1481"/>
      <c r="AJ55" s="1484"/>
      <c r="AK55" s="1485"/>
      <c r="AL55" s="519"/>
      <c r="AM55" s="1485"/>
      <c r="AN55" s="1485"/>
      <c r="AO55" s="519"/>
      <c r="AP55" s="520"/>
      <c r="AQ55" s="513"/>
      <c r="AR55" s="513"/>
      <c r="AS55" s="513"/>
      <c r="AT55" s="514"/>
      <c r="AU55" s="513"/>
      <c r="AV55" s="1520"/>
      <c r="AW55" s="1521"/>
    </row>
    <row r="56" spans="2:49" ht="15" customHeight="1">
      <c r="B56" s="1381"/>
      <c r="C56" s="1382"/>
      <c r="D56" s="1382"/>
      <c r="E56" s="1382"/>
      <c r="F56" s="1382"/>
      <c r="G56" s="1507"/>
      <c r="H56" s="1373"/>
      <c r="I56" s="1374"/>
      <c r="J56" s="1374"/>
      <c r="K56" s="1512"/>
      <c r="L56" s="521"/>
      <c r="M56" s="522"/>
      <c r="N56" s="523"/>
      <c r="O56" s="524" t="s">
        <v>366</v>
      </c>
      <c r="P56" s="1488" t="s">
        <v>469</v>
      </c>
      <c r="Q56" s="1489"/>
      <c r="R56" s="525"/>
      <c r="S56" s="457"/>
      <c r="T56" s="453"/>
      <c r="U56" s="526"/>
      <c r="V56" s="523"/>
      <c r="W56" s="527" t="s">
        <v>366</v>
      </c>
      <c r="X56" s="453"/>
      <c r="Y56" s="523"/>
      <c r="Z56" s="523"/>
      <c r="AA56" s="523"/>
      <c r="AB56" s="457" t="s">
        <v>366</v>
      </c>
      <c r="AC56" s="439"/>
      <c r="AD56" s="522"/>
      <c r="AE56" s="522"/>
      <c r="AF56" s="524" t="s">
        <v>366</v>
      </c>
      <c r="AG56" s="1480"/>
      <c r="AH56" s="1481"/>
      <c r="AI56" s="1481"/>
      <c r="AJ56" s="528" t="s">
        <v>467</v>
      </c>
      <c r="AK56" s="520"/>
      <c r="AL56" s="529"/>
      <c r="AM56" s="515" t="s">
        <v>464</v>
      </c>
      <c r="AN56" s="520"/>
      <c r="AO56" s="529"/>
      <c r="AP56" s="530"/>
      <c r="AQ56" s="513"/>
      <c r="AR56" s="513"/>
      <c r="AS56" s="513"/>
      <c r="AT56" s="514"/>
      <c r="AU56" s="513"/>
      <c r="AV56" s="1520"/>
      <c r="AW56" s="1521"/>
    </row>
    <row r="57" spans="2:49" ht="15" customHeight="1">
      <c r="B57" s="1381"/>
      <c r="C57" s="1382"/>
      <c r="D57" s="1382"/>
      <c r="E57" s="1382"/>
      <c r="F57" s="1382"/>
      <c r="G57" s="1507"/>
      <c r="H57" s="1373"/>
      <c r="I57" s="1374"/>
      <c r="J57" s="1374"/>
      <c r="K57" s="1512"/>
      <c r="L57" s="507" t="s">
        <v>464</v>
      </c>
      <c r="M57" s="1497">
        <f>IF(M54=0,0,M54*320)</f>
        <v>0</v>
      </c>
      <c r="N57" s="1497"/>
      <c r="O57" s="1498"/>
      <c r="P57" s="1499">
        <f>IF(M55=0,0,M55)</f>
        <v>0</v>
      </c>
      <c r="Q57" s="1500"/>
      <c r="R57" s="1500"/>
      <c r="S57" s="531" t="s">
        <v>470</v>
      </c>
      <c r="T57" s="507" t="s">
        <v>464</v>
      </c>
      <c r="U57" s="1503">
        <f>IF(U54=0,0,U54*320)</f>
        <v>0</v>
      </c>
      <c r="V57" s="1503"/>
      <c r="W57" s="1503"/>
      <c r="X57" s="507" t="s">
        <v>464</v>
      </c>
      <c r="Y57" s="1503">
        <f>IF(Y54=0,0,Y54*320)</f>
        <v>0</v>
      </c>
      <c r="Z57" s="1503"/>
      <c r="AA57" s="1503"/>
      <c r="AB57" s="508"/>
      <c r="AC57" s="511" t="s">
        <v>466</v>
      </c>
      <c r="AD57" s="1478">
        <f>AD54*320</f>
        <v>0</v>
      </c>
      <c r="AE57" s="1478"/>
      <c r="AF57" s="1479"/>
      <c r="AG57" s="453"/>
      <c r="AJ57" s="1482">
        <f>AJ54</f>
        <v>0</v>
      </c>
      <c r="AK57" s="1483"/>
      <c r="AL57" s="512" t="s">
        <v>462</v>
      </c>
      <c r="AM57" s="1492">
        <f>AM54</f>
        <v>0</v>
      </c>
      <c r="AN57" s="1492"/>
      <c r="AO57" s="512" t="s">
        <v>462</v>
      </c>
      <c r="AP57" s="530"/>
      <c r="AQ57" s="513"/>
      <c r="AR57" s="513"/>
      <c r="AS57" s="513"/>
      <c r="AT57" s="514"/>
      <c r="AU57" s="513"/>
      <c r="AV57" s="1520"/>
      <c r="AW57" s="1521"/>
    </row>
    <row r="58" spans="2:49" ht="15" customHeight="1" thickBot="1">
      <c r="B58" s="1383"/>
      <c r="C58" s="1384"/>
      <c r="D58" s="1384"/>
      <c r="E58" s="1384"/>
      <c r="F58" s="1384"/>
      <c r="G58" s="1508"/>
      <c r="H58" s="1513"/>
      <c r="I58" s="1514"/>
      <c r="J58" s="1514"/>
      <c r="K58" s="1515"/>
      <c r="L58" s="532" t="s">
        <v>467</v>
      </c>
      <c r="M58" s="1494">
        <f>IF(M54=0,0,M54*320)</f>
        <v>0</v>
      </c>
      <c r="N58" s="1494"/>
      <c r="O58" s="1495"/>
      <c r="P58" s="1501"/>
      <c r="Q58" s="1502"/>
      <c r="R58" s="1502"/>
      <c r="S58" s="533"/>
      <c r="T58" s="534" t="s">
        <v>467</v>
      </c>
      <c r="U58" s="1496">
        <f>IF(U55=0,0,U55*320)</f>
        <v>0</v>
      </c>
      <c r="V58" s="1496"/>
      <c r="W58" s="1496"/>
      <c r="X58" s="534" t="s">
        <v>467</v>
      </c>
      <c r="Y58" s="1496">
        <f>IF(Y55=0,0,Y55*320)</f>
        <v>0</v>
      </c>
      <c r="Z58" s="1496"/>
      <c r="AA58" s="1496"/>
      <c r="AB58" s="535"/>
      <c r="AC58" s="536" t="s">
        <v>468</v>
      </c>
      <c r="AD58" s="1496">
        <f>AD55*320</f>
        <v>0</v>
      </c>
      <c r="AE58" s="1496"/>
      <c r="AF58" s="1496"/>
      <c r="AG58" s="537"/>
      <c r="AH58" s="426"/>
      <c r="AI58" s="426"/>
      <c r="AJ58" s="1504"/>
      <c r="AK58" s="1505"/>
      <c r="AL58" s="538"/>
      <c r="AM58" s="1493"/>
      <c r="AN58" s="1493"/>
      <c r="AO58" s="538"/>
      <c r="AP58" s="539"/>
      <c r="AQ58" s="540"/>
      <c r="AR58" s="540"/>
      <c r="AS58" s="540"/>
      <c r="AT58" s="541"/>
      <c r="AU58" s="540"/>
      <c r="AV58" s="1233"/>
      <c r="AW58" s="1522"/>
    </row>
    <row r="59" spans="2:49" ht="14.25" customHeight="1">
      <c r="B59" s="380"/>
      <c r="C59" s="380"/>
      <c r="D59" s="380"/>
      <c r="E59" s="380"/>
      <c r="F59" s="380"/>
      <c r="G59" s="380"/>
      <c r="H59" s="381"/>
      <c r="I59" s="381"/>
      <c r="J59" s="381"/>
      <c r="K59" s="381"/>
      <c r="L59" s="381"/>
      <c r="M59" s="381"/>
      <c r="N59" s="381"/>
      <c r="O59" s="381"/>
      <c r="P59" s="381"/>
      <c r="Q59" s="381"/>
      <c r="R59" s="381"/>
      <c r="S59" s="381"/>
      <c r="T59" s="381"/>
      <c r="AB59" s="381"/>
      <c r="AC59" s="381"/>
      <c r="AD59" s="381"/>
      <c r="AE59" s="381"/>
      <c r="AF59" s="381"/>
      <c r="AK59" s="383"/>
      <c r="AL59" s="383"/>
      <c r="AM59" s="383"/>
      <c r="AN59" s="384"/>
      <c r="AO59" s="384"/>
      <c r="AP59" s="384"/>
      <c r="AV59" s="385"/>
      <c r="AW59" s="385"/>
    </row>
    <row r="60" spans="2:49">
      <c r="F60" s="1209" t="s">
        <v>370</v>
      </c>
      <c r="G60" s="1210"/>
      <c r="H60" s="388"/>
      <c r="I60" s="389"/>
      <c r="J60" s="390"/>
      <c r="K60" s="255" t="s">
        <v>371</v>
      </c>
      <c r="AG60" s="523"/>
    </row>
    <row r="61" spans="2:49">
      <c r="F61" s="1209" t="s">
        <v>372</v>
      </c>
      <c r="G61" s="1209"/>
      <c r="H61" s="391" t="s">
        <v>471</v>
      </c>
      <c r="K61" s="254"/>
    </row>
    <row r="62" spans="2:49">
      <c r="B62" s="255" t="s">
        <v>440</v>
      </c>
    </row>
    <row r="63" spans="2:49" ht="22.5" customHeight="1">
      <c r="B63" s="1314" t="s">
        <v>441</v>
      </c>
      <c r="C63" s="1314"/>
      <c r="D63" s="1314"/>
      <c r="E63" s="1314"/>
      <c r="F63" s="1314"/>
      <c r="G63" s="1314"/>
      <c r="H63" s="1314"/>
      <c r="I63" s="1314"/>
      <c r="J63" s="1314"/>
      <c r="K63" s="1314"/>
      <c r="L63" s="1314"/>
      <c r="M63" s="1314"/>
      <c r="N63" s="1314"/>
      <c r="O63" s="1314"/>
      <c r="P63" s="1314"/>
      <c r="Q63" s="1314"/>
      <c r="R63" s="1314"/>
      <c r="S63" s="1314"/>
      <c r="T63" s="1314"/>
      <c r="U63" s="1314"/>
      <c r="V63" s="1314"/>
      <c r="W63" s="1314"/>
      <c r="X63" s="1314"/>
      <c r="Y63" s="1314"/>
      <c r="Z63" s="1314"/>
      <c r="AA63" s="1314"/>
      <c r="AB63" s="1314"/>
      <c r="AC63" s="1314"/>
      <c r="AD63" s="1314"/>
      <c r="AE63" s="1314"/>
      <c r="AF63" s="1314"/>
      <c r="AG63" s="1314"/>
      <c r="AH63" s="1314"/>
      <c r="AI63" s="1314"/>
      <c r="AJ63" s="1314"/>
      <c r="AK63" s="1314"/>
      <c r="AL63" s="1314"/>
      <c r="AM63" s="1314"/>
      <c r="AN63" s="1314"/>
      <c r="AO63" s="1314"/>
      <c r="AP63" s="1314"/>
      <c r="AQ63" s="1314"/>
      <c r="AR63" s="1314"/>
      <c r="AS63" s="1314"/>
      <c r="AT63" s="1314"/>
      <c r="AU63" s="1314"/>
      <c r="AV63" s="1314"/>
      <c r="AW63" s="1314"/>
    </row>
    <row r="64" spans="2:49" ht="24.95" customHeight="1">
      <c r="B64" s="1357" t="s">
        <v>442</v>
      </c>
      <c r="C64" s="1357"/>
      <c r="D64" s="1357"/>
      <c r="E64" s="1357"/>
      <c r="F64" s="1357"/>
      <c r="G64" s="1357"/>
      <c r="H64" s="347"/>
      <c r="I64" s="1490" t="str">
        <f>IF($I$4="","",$I$4)</f>
        <v/>
      </c>
      <c r="J64" s="1490"/>
      <c r="K64" s="1490"/>
      <c r="L64" s="1490"/>
      <c r="M64" s="1490"/>
      <c r="N64" s="1490"/>
      <c r="O64" s="1490"/>
      <c r="P64" s="1490"/>
      <c r="Q64" s="1490"/>
      <c r="R64" s="1490"/>
      <c r="S64" s="1490"/>
    </row>
    <row r="65" spans="2:49" ht="29.25" customHeight="1">
      <c r="B65" s="1359" t="s">
        <v>443</v>
      </c>
      <c r="C65" s="1359"/>
      <c r="D65" s="1359"/>
      <c r="E65" s="1359"/>
      <c r="F65" s="1359"/>
      <c r="G65" s="1359"/>
      <c r="H65" s="407"/>
      <c r="I65" s="1491" t="str">
        <f>IF($I$5="","",$I$5)</f>
        <v/>
      </c>
      <c r="J65" s="1491"/>
      <c r="K65" s="1491"/>
      <c r="L65" s="1491"/>
      <c r="M65" s="1491"/>
      <c r="N65" s="1491"/>
      <c r="O65" s="1491"/>
      <c r="P65" s="1491"/>
      <c r="Q65" s="1491"/>
      <c r="R65" s="1491"/>
      <c r="S65" s="1491"/>
      <c r="AJ65" s="391"/>
      <c r="AK65" s="391"/>
      <c r="AL65" s="391"/>
      <c r="AM65" s="391"/>
      <c r="AN65" s="391"/>
      <c r="AO65" s="391"/>
      <c r="AP65" s="391"/>
      <c r="AQ65" s="391"/>
      <c r="AR65" s="391"/>
      <c r="AS65" s="391"/>
      <c r="AT65" s="391"/>
      <c r="AU65" s="391"/>
      <c r="AV65" s="391"/>
      <c r="AW65" s="391"/>
    </row>
    <row r="66" spans="2:49" ht="30" customHeight="1">
      <c r="B66" s="1360" t="s">
        <v>444</v>
      </c>
      <c r="C66" s="1360"/>
      <c r="D66" s="1360"/>
      <c r="E66" s="1360"/>
      <c r="F66" s="1360"/>
      <c r="G66" s="1360"/>
      <c r="H66" s="407"/>
      <c r="I66" s="1526" t="str">
        <f>IF($I$6="","",$I$6)</f>
        <v/>
      </c>
      <c r="J66" s="1526"/>
      <c r="K66" s="1526"/>
      <c r="L66" s="1526"/>
      <c r="M66" s="1526"/>
      <c r="N66" s="1526"/>
      <c r="O66" s="1526"/>
      <c r="P66" s="1526"/>
      <c r="Q66" s="1526"/>
      <c r="R66" s="1526"/>
      <c r="S66" s="1526"/>
    </row>
    <row r="67" spans="2:49" ht="12" customHeight="1" thickBot="1">
      <c r="AJ67" s="347"/>
      <c r="AK67" s="347"/>
    </row>
    <row r="68" spans="2:49" ht="18" customHeight="1">
      <c r="B68" s="1371" t="s">
        <v>312</v>
      </c>
      <c r="C68" s="1372"/>
      <c r="D68" s="1372"/>
      <c r="E68" s="1372"/>
      <c r="F68" s="1372"/>
      <c r="G68" s="1527" t="str">
        <f>IF($G$8="","",$G$8)</f>
        <v/>
      </c>
      <c r="H68" s="1527"/>
      <c r="I68" s="1527"/>
      <c r="J68" s="1527"/>
      <c r="K68" s="1527"/>
      <c r="L68" s="1527"/>
      <c r="M68" s="1527"/>
      <c r="N68" s="1527"/>
      <c r="O68" s="1527"/>
      <c r="P68" s="1527"/>
      <c r="Q68" s="1527"/>
      <c r="R68" s="1527"/>
      <c r="S68" s="1527"/>
      <c r="T68" s="1527"/>
      <c r="U68" s="1527"/>
      <c r="V68" s="1527"/>
      <c r="W68" s="1527"/>
      <c r="X68" s="1528"/>
      <c r="Y68" s="1379" t="s">
        <v>445</v>
      </c>
      <c r="Z68" s="1380"/>
      <c r="AA68" s="1380"/>
      <c r="AB68" s="408"/>
      <c r="AC68" s="409"/>
      <c r="AD68" s="410"/>
      <c r="AE68" s="409"/>
      <c r="AF68" s="410"/>
      <c r="AG68" s="409"/>
      <c r="AH68" s="411"/>
      <c r="AI68" s="326"/>
      <c r="AJ68" s="391"/>
      <c r="AK68" s="391"/>
      <c r="AL68" s="326"/>
      <c r="AM68" s="326"/>
      <c r="AN68" s="326"/>
      <c r="AO68" s="326"/>
      <c r="AP68" s="326"/>
      <c r="AQ68" s="326"/>
      <c r="AR68" s="326"/>
      <c r="AS68" s="326"/>
      <c r="AT68" s="326"/>
      <c r="AU68" s="326"/>
      <c r="AV68" s="326"/>
      <c r="AW68" s="412"/>
    </row>
    <row r="69" spans="2:49" ht="18" customHeight="1" thickBot="1">
      <c r="B69" s="1373"/>
      <c r="C69" s="1374"/>
      <c r="D69" s="1374"/>
      <c r="E69" s="1374"/>
      <c r="F69" s="1374"/>
      <c r="G69" s="1529"/>
      <c r="H69" s="1529"/>
      <c r="I69" s="1529"/>
      <c r="J69" s="1529"/>
      <c r="K69" s="1529"/>
      <c r="L69" s="1529"/>
      <c r="M69" s="1529"/>
      <c r="N69" s="1529"/>
      <c r="O69" s="1529"/>
      <c r="P69" s="1529"/>
      <c r="Q69" s="1529"/>
      <c r="R69" s="1529"/>
      <c r="S69" s="1529"/>
      <c r="T69" s="1529"/>
      <c r="U69" s="1529"/>
      <c r="V69" s="1529"/>
      <c r="W69" s="1529"/>
      <c r="X69" s="1530"/>
      <c r="Y69" s="1381"/>
      <c r="Z69" s="1382"/>
      <c r="AA69" s="1382"/>
      <c r="AB69" s="1370" t="str">
        <f>IF($AB$9="","",$AB$9)</f>
        <v/>
      </c>
      <c r="AC69" s="1370" t="str">
        <f t="shared" ref="AC69" si="0">IF(AC9="","",AC9)</f>
        <v/>
      </c>
      <c r="AD69" s="1209" t="s">
        <v>374</v>
      </c>
      <c r="AE69" s="1370" t="str">
        <f>IF($AE$9="","",$AE$9)</f>
        <v/>
      </c>
      <c r="AF69" s="1209" t="s">
        <v>375</v>
      </c>
      <c r="AG69" s="1362" t="str">
        <f>IF($AG$9="","",$AG$9)</f>
        <v/>
      </c>
      <c r="AH69" s="1363" t="s">
        <v>316</v>
      </c>
      <c r="AJ69" s="255" t="s">
        <v>317</v>
      </c>
      <c r="AK69" s="255" t="s">
        <v>446</v>
      </c>
      <c r="AW69" s="413"/>
    </row>
    <row r="70" spans="2:49" ht="18" customHeight="1">
      <c r="B70" s="1364" t="s">
        <v>447</v>
      </c>
      <c r="C70" s="1365"/>
      <c r="D70" s="1365"/>
      <c r="E70" s="1365"/>
      <c r="F70" s="1365"/>
      <c r="G70" s="1365"/>
      <c r="H70" s="1368" t="s">
        <v>448</v>
      </c>
      <c r="I70" s="1368"/>
      <c r="J70" s="1368"/>
      <c r="K70" s="409"/>
      <c r="L70" s="409"/>
      <c r="M70" s="409"/>
      <c r="N70" s="414"/>
      <c r="O70" s="1369" t="str">
        <f>IF($O$10="","",$O$10)</f>
        <v/>
      </c>
      <c r="P70" s="1368" t="s">
        <v>374</v>
      </c>
      <c r="Q70" s="415"/>
      <c r="R70" s="1369" t="str">
        <f>IF($R$10="","",$R$10)</f>
        <v/>
      </c>
      <c r="S70" s="1368" t="s">
        <v>375</v>
      </c>
      <c r="T70" s="1369" t="str">
        <f>IF($T$10="","",$T$10)</f>
        <v/>
      </c>
      <c r="U70" s="1368" t="s">
        <v>376</v>
      </c>
      <c r="V70" s="409"/>
      <c r="W70" s="409"/>
      <c r="X70" s="416"/>
      <c r="Y70" s="1381"/>
      <c r="Z70" s="1382"/>
      <c r="AA70" s="1382"/>
      <c r="AB70" s="1370"/>
      <c r="AC70" s="1370"/>
      <c r="AD70" s="1209"/>
      <c r="AE70" s="1370"/>
      <c r="AF70" s="1209"/>
      <c r="AG70" s="1362"/>
      <c r="AH70" s="1363"/>
      <c r="AK70" s="255" t="s">
        <v>449</v>
      </c>
      <c r="AW70" s="413"/>
    </row>
    <row r="71" spans="2:49" ht="9" customHeight="1">
      <c r="B71" s="1366"/>
      <c r="C71" s="1367"/>
      <c r="D71" s="1367"/>
      <c r="E71" s="1367"/>
      <c r="F71" s="1367"/>
      <c r="G71" s="1367"/>
      <c r="H71" s="1209"/>
      <c r="I71" s="1209"/>
      <c r="J71" s="1209"/>
      <c r="N71" s="417"/>
      <c r="O71" s="1370"/>
      <c r="P71" s="1209"/>
      <c r="Q71" s="386"/>
      <c r="R71" s="1370"/>
      <c r="S71" s="1209"/>
      <c r="T71" s="1370"/>
      <c r="U71" s="1209"/>
      <c r="X71" s="418"/>
      <c r="Y71" s="1381"/>
      <c r="Z71" s="1382"/>
      <c r="AA71" s="1382"/>
      <c r="AB71" s="419"/>
      <c r="AC71" s="420"/>
      <c r="AE71" s="386" t="s">
        <v>378</v>
      </c>
      <c r="AG71" s="421"/>
      <c r="AH71" s="418"/>
      <c r="AW71" s="413"/>
    </row>
    <row r="72" spans="2:49" ht="18" customHeight="1">
      <c r="B72" s="1366" t="s">
        <v>322</v>
      </c>
      <c r="C72" s="1367"/>
      <c r="D72" s="1367"/>
      <c r="E72" s="1367"/>
      <c r="F72" s="1367"/>
      <c r="H72" s="386"/>
      <c r="I72" s="417"/>
      <c r="L72" s="1370" t="str">
        <f>IF($L$12="","",$L$12)</f>
        <v/>
      </c>
      <c r="M72" s="1370" t="str">
        <f t="shared" ref="M72" si="1">IF(M12="","",M12)</f>
        <v/>
      </c>
      <c r="N72" s="1209" t="s">
        <v>377</v>
      </c>
      <c r="O72" s="1405" t="str">
        <f>IF($O$12="","",$O$12)</f>
        <v/>
      </c>
      <c r="P72" s="1405" t="str">
        <f t="shared" ref="P72:T72" si="2">IF(P12="","",P12)</f>
        <v/>
      </c>
      <c r="Q72" s="1405" t="str">
        <f t="shared" si="2"/>
        <v/>
      </c>
      <c r="R72" s="1405" t="str">
        <f t="shared" si="2"/>
        <v/>
      </c>
      <c r="S72" s="1405" t="str">
        <f t="shared" si="2"/>
        <v/>
      </c>
      <c r="T72" s="1405" t="str">
        <f t="shared" si="2"/>
        <v/>
      </c>
      <c r="U72" s="422"/>
      <c r="V72" s="417"/>
      <c r="W72" s="417"/>
      <c r="X72" s="423"/>
      <c r="Y72" s="1381"/>
      <c r="Z72" s="1382"/>
      <c r="AA72" s="1382"/>
      <c r="AB72" s="1370" t="str">
        <f>IF($AB$12="","",$AB$12)</f>
        <v/>
      </c>
      <c r="AC72" s="1370"/>
      <c r="AD72" s="1209" t="s">
        <v>374</v>
      </c>
      <c r="AE72" s="1370" t="str">
        <f>IF($AE$12="","",$AE$12)</f>
        <v/>
      </c>
      <c r="AF72" s="1209" t="s">
        <v>375</v>
      </c>
      <c r="AG72" s="1362" t="str">
        <f>IF($AG$12="","",$AG$12)</f>
        <v/>
      </c>
      <c r="AH72" s="1363" t="s">
        <v>316</v>
      </c>
      <c r="AJ72" s="255" t="s">
        <v>317</v>
      </c>
      <c r="AK72" s="255" t="s">
        <v>450</v>
      </c>
      <c r="AW72" s="424"/>
    </row>
    <row r="73" spans="2:49" ht="8.25" customHeight="1">
      <c r="B73" s="1366"/>
      <c r="C73" s="1367"/>
      <c r="D73" s="1367"/>
      <c r="E73" s="1367"/>
      <c r="F73" s="1367"/>
      <c r="H73" s="386"/>
      <c r="I73" s="417"/>
      <c r="L73" s="1370"/>
      <c r="M73" s="1370"/>
      <c r="N73" s="1209"/>
      <c r="O73" s="1405"/>
      <c r="P73" s="1405"/>
      <c r="Q73" s="1405"/>
      <c r="R73" s="1405"/>
      <c r="S73" s="1405"/>
      <c r="T73" s="1405"/>
      <c r="U73" s="422"/>
      <c r="V73" s="417"/>
      <c r="W73" s="417"/>
      <c r="X73" s="423"/>
      <c r="Y73" s="1381"/>
      <c r="Z73" s="1382"/>
      <c r="AA73" s="1382"/>
      <c r="AB73" s="1370"/>
      <c r="AC73" s="1370"/>
      <c r="AD73" s="1209"/>
      <c r="AE73" s="1370"/>
      <c r="AF73" s="1209"/>
      <c r="AG73" s="1362"/>
      <c r="AH73" s="1363"/>
      <c r="AJ73" s="425"/>
      <c r="AK73" s="1385" t="s">
        <v>451</v>
      </c>
      <c r="AL73" s="1367"/>
      <c r="AM73" s="1367"/>
      <c r="AN73" s="1367"/>
      <c r="AO73" s="1367"/>
      <c r="AP73" s="1367"/>
      <c r="AQ73" s="1367"/>
      <c r="AR73" s="1367"/>
      <c r="AS73" s="1367"/>
      <c r="AT73" s="1367"/>
      <c r="AU73" s="1367"/>
      <c r="AV73" s="1367"/>
      <c r="AW73" s="424"/>
    </row>
    <row r="74" spans="2:49" ht="9.75" customHeight="1">
      <c r="B74" s="1366" t="s">
        <v>326</v>
      </c>
      <c r="C74" s="1367"/>
      <c r="D74" s="1367"/>
      <c r="E74" s="1367"/>
      <c r="F74" s="1367"/>
      <c r="G74" s="1367"/>
      <c r="H74" s="1367"/>
      <c r="I74" s="1367"/>
      <c r="M74" s="1531" t="str">
        <f>IF($M$14="","",$M$14)</f>
        <v/>
      </c>
      <c r="N74" s="1531" t="str">
        <f t="shared" ref="N74:X74" si="3">IF(N14="","",N14)</f>
        <v/>
      </c>
      <c r="O74" s="1531" t="str">
        <f t="shared" si="3"/>
        <v/>
      </c>
      <c r="P74" s="1531" t="str">
        <f t="shared" si="3"/>
        <v/>
      </c>
      <c r="Q74" s="1531" t="str">
        <f t="shared" si="3"/>
        <v/>
      </c>
      <c r="R74" s="1531" t="str">
        <f t="shared" si="3"/>
        <v/>
      </c>
      <c r="S74" s="1531" t="str">
        <f t="shared" si="3"/>
        <v/>
      </c>
      <c r="T74" s="1531" t="str">
        <f t="shared" si="3"/>
        <v/>
      </c>
      <c r="U74" s="1531" t="str">
        <f t="shared" si="3"/>
        <v/>
      </c>
      <c r="V74" s="1531" t="str">
        <f t="shared" si="3"/>
        <v/>
      </c>
      <c r="W74" s="1531" t="str">
        <f t="shared" si="3"/>
        <v/>
      </c>
      <c r="X74" s="1532" t="str">
        <f t="shared" si="3"/>
        <v/>
      </c>
      <c r="Y74" s="1381"/>
      <c r="Z74" s="1382"/>
      <c r="AA74" s="1382"/>
      <c r="AB74" s="1370"/>
      <c r="AC74" s="1370"/>
      <c r="AD74" s="1209"/>
      <c r="AE74" s="1370"/>
      <c r="AF74" s="1209"/>
      <c r="AG74" s="1362"/>
      <c r="AH74" s="1363"/>
      <c r="AJ74" s="425"/>
      <c r="AK74" s="1367"/>
      <c r="AL74" s="1367"/>
      <c r="AM74" s="1367"/>
      <c r="AN74" s="1367"/>
      <c r="AO74" s="1367"/>
      <c r="AP74" s="1367"/>
      <c r="AQ74" s="1367"/>
      <c r="AR74" s="1367"/>
      <c r="AS74" s="1367"/>
      <c r="AT74" s="1367"/>
      <c r="AU74" s="1367"/>
      <c r="AV74" s="1367"/>
      <c r="AW74" s="424"/>
    </row>
    <row r="75" spans="2:49" ht="18" customHeight="1" thickBot="1">
      <c r="B75" s="1386"/>
      <c r="C75" s="1387"/>
      <c r="D75" s="1387"/>
      <c r="E75" s="1387"/>
      <c r="F75" s="1387"/>
      <c r="G75" s="1387"/>
      <c r="H75" s="1387"/>
      <c r="I75" s="1387"/>
      <c r="J75" s="426"/>
      <c r="K75" s="426"/>
      <c r="L75" s="426"/>
      <c r="M75" s="1533"/>
      <c r="N75" s="1533"/>
      <c r="O75" s="1533"/>
      <c r="P75" s="1533"/>
      <c r="Q75" s="1533"/>
      <c r="R75" s="1533"/>
      <c r="S75" s="1533"/>
      <c r="T75" s="1533"/>
      <c r="U75" s="1533"/>
      <c r="V75" s="1533"/>
      <c r="W75" s="1533"/>
      <c r="X75" s="1534"/>
      <c r="Y75" s="1383"/>
      <c r="Z75" s="1384"/>
      <c r="AA75" s="1384"/>
      <c r="AB75" s="426"/>
      <c r="AC75" s="426"/>
      <c r="AD75" s="426"/>
      <c r="AE75" s="426"/>
      <c r="AF75" s="426"/>
      <c r="AG75" s="426"/>
      <c r="AH75" s="427"/>
      <c r="AI75" s="347"/>
      <c r="AJ75" s="347"/>
      <c r="AK75" s="347"/>
      <c r="AL75" s="347"/>
      <c r="AM75" s="347"/>
      <c r="AN75" s="347"/>
      <c r="AO75" s="347"/>
      <c r="AP75" s="347"/>
      <c r="AQ75" s="347"/>
      <c r="AR75" s="347"/>
      <c r="AS75" s="347"/>
      <c r="AT75" s="347"/>
      <c r="AU75" s="347"/>
      <c r="AV75" s="347"/>
      <c r="AW75" s="428"/>
    </row>
    <row r="76" spans="2:49" ht="15.95" customHeight="1">
      <c r="B76" s="1392" t="s">
        <v>328</v>
      </c>
      <c r="C76" s="1209"/>
      <c r="D76" s="1209"/>
      <c r="E76" s="1209"/>
      <c r="F76" s="1209"/>
      <c r="G76" s="1210"/>
      <c r="H76" s="1393" t="s">
        <v>452</v>
      </c>
      <c r="I76" s="1394"/>
      <c r="J76" s="1394"/>
      <c r="K76" s="1394"/>
      <c r="L76" s="1394"/>
      <c r="M76" s="1394"/>
      <c r="N76" s="1394"/>
      <c r="O76" s="1394"/>
      <c r="P76" s="1394"/>
      <c r="Q76" s="1394"/>
      <c r="R76" s="1394"/>
      <c r="S76" s="1395"/>
      <c r="T76" s="1393" t="s">
        <v>330</v>
      </c>
      <c r="U76" s="1394"/>
      <c r="V76" s="1394"/>
      <c r="W76" s="1394"/>
      <c r="X76" s="1394"/>
      <c r="Y76" s="1394"/>
      <c r="Z76" s="1394"/>
      <c r="AA76" s="1394"/>
      <c r="AB76" s="1394"/>
      <c r="AC76" s="1394"/>
      <c r="AD76" s="1394"/>
      <c r="AE76" s="1394"/>
      <c r="AF76" s="1395"/>
      <c r="AG76" s="1392" t="s">
        <v>331</v>
      </c>
      <c r="AH76" s="1209"/>
      <c r="AI76" s="1210"/>
      <c r="AJ76" s="1396" t="s">
        <v>453</v>
      </c>
      <c r="AK76" s="1397"/>
      <c r="AL76" s="1397"/>
      <c r="AM76" s="1397"/>
      <c r="AN76" s="1397"/>
      <c r="AO76" s="1397"/>
      <c r="AP76" s="1397"/>
      <c r="AQ76" s="1397"/>
      <c r="AR76" s="1397"/>
      <c r="AS76" s="1397"/>
      <c r="AT76" s="1398"/>
      <c r="AU76" s="1399" t="s">
        <v>454</v>
      </c>
      <c r="AV76" s="1400"/>
      <c r="AW76" s="1401"/>
    </row>
    <row r="77" spans="2:49" ht="15.95" customHeight="1">
      <c r="B77" s="1402" t="s">
        <v>335</v>
      </c>
      <c r="C77" s="1403"/>
      <c r="D77" s="1403"/>
      <c r="E77" s="1403"/>
      <c r="F77" s="1403"/>
      <c r="G77" s="1404"/>
      <c r="H77" s="1396" t="s">
        <v>455</v>
      </c>
      <c r="I77" s="1397"/>
      <c r="J77" s="1397"/>
      <c r="K77" s="1397"/>
      <c r="L77" s="1397"/>
      <c r="M77" s="1397"/>
      <c r="N77" s="1397"/>
      <c r="O77" s="1398"/>
      <c r="P77" s="1396" t="s">
        <v>456</v>
      </c>
      <c r="Q77" s="1397"/>
      <c r="R77" s="1397"/>
      <c r="S77" s="1398"/>
      <c r="T77" s="1396" t="s">
        <v>457</v>
      </c>
      <c r="U77" s="1397"/>
      <c r="V77" s="1397"/>
      <c r="W77" s="1398"/>
      <c r="X77" s="1396" t="s">
        <v>340</v>
      </c>
      <c r="Y77" s="1397"/>
      <c r="Z77" s="1397"/>
      <c r="AA77" s="1397"/>
      <c r="AB77" s="1398"/>
      <c r="AC77" s="1396" t="s">
        <v>341</v>
      </c>
      <c r="AD77" s="1397"/>
      <c r="AE77" s="1397"/>
      <c r="AF77" s="1398"/>
      <c r="AG77" s="1402" t="s">
        <v>342</v>
      </c>
      <c r="AH77" s="1403"/>
      <c r="AI77" s="1404"/>
      <c r="AJ77" s="1444" t="s">
        <v>458</v>
      </c>
      <c r="AK77" s="1445"/>
      <c r="AL77" s="1446"/>
      <c r="AM77" s="1444" t="s">
        <v>459</v>
      </c>
      <c r="AN77" s="1445"/>
      <c r="AO77" s="1446"/>
      <c r="AP77" s="1396" t="s">
        <v>460</v>
      </c>
      <c r="AQ77" s="1397"/>
      <c r="AR77" s="1397"/>
      <c r="AS77" s="1397"/>
      <c r="AT77" s="1398"/>
      <c r="AU77" s="1402"/>
      <c r="AV77" s="1403"/>
      <c r="AW77" s="1404"/>
    </row>
    <row r="78" spans="2:49" ht="15" customHeight="1">
      <c r="B78" s="1406" t="s">
        <v>472</v>
      </c>
      <c r="C78" s="1407"/>
      <c r="D78" s="1407"/>
      <c r="E78" s="1407"/>
      <c r="F78" s="1407"/>
      <c r="G78" s="1408"/>
      <c r="H78" s="429"/>
      <c r="I78" s="430"/>
      <c r="J78" s="430"/>
      <c r="K78" s="431"/>
      <c r="L78" s="429"/>
      <c r="M78" s="432"/>
      <c r="N78" s="430"/>
      <c r="O78" s="433"/>
      <c r="P78" s="1535" t="str">
        <f>IF(P51="","",P51)</f>
        <v/>
      </c>
      <c r="Q78" s="1536"/>
      <c r="R78" s="1536"/>
      <c r="S78" s="434" t="s">
        <v>348</v>
      </c>
      <c r="T78" s="435"/>
      <c r="U78" s="436"/>
      <c r="V78" s="436"/>
      <c r="W78" s="436"/>
      <c r="X78" s="429"/>
      <c r="Y78" s="432"/>
      <c r="Z78" s="437"/>
      <c r="AA78" s="437"/>
      <c r="AB78" s="438"/>
      <c r="AC78" s="1535" t="str">
        <f>IF(AC51="","",AC51)</f>
        <v/>
      </c>
      <c r="AD78" s="1536"/>
      <c r="AE78" s="1536"/>
      <c r="AF78" s="434" t="s">
        <v>348</v>
      </c>
      <c r="AG78" s="1539"/>
      <c r="AH78" s="1540"/>
      <c r="AI78" s="1541"/>
      <c r="AJ78" s="429"/>
      <c r="AK78" s="432"/>
      <c r="AL78" s="431"/>
      <c r="AM78" s="429"/>
      <c r="AN78" s="432"/>
      <c r="AO78" s="431"/>
      <c r="AP78" s="429"/>
      <c r="AQ78" s="432"/>
      <c r="AR78" s="432"/>
      <c r="AS78" s="432"/>
      <c r="AT78" s="432"/>
      <c r="AU78" s="439"/>
      <c r="AV78" s="326"/>
      <c r="AW78" s="412"/>
    </row>
    <row r="79" spans="2:49" ht="15" customHeight="1">
      <c r="B79" s="1409"/>
      <c r="C79" s="1410"/>
      <c r="D79" s="1410"/>
      <c r="E79" s="1410"/>
      <c r="F79" s="1410"/>
      <c r="G79" s="1411"/>
      <c r="H79" s="440"/>
      <c r="I79" s="441"/>
      <c r="J79" s="441"/>
      <c r="K79" s="442"/>
      <c r="L79" s="440"/>
      <c r="M79" s="443"/>
      <c r="N79" s="441"/>
      <c r="O79" s="444"/>
      <c r="P79" s="1537"/>
      <c r="Q79" s="1538"/>
      <c r="R79" s="1538"/>
      <c r="S79" s="445"/>
      <c r="T79" s="446"/>
      <c r="U79" s="447"/>
      <c r="V79" s="447"/>
      <c r="W79" s="447"/>
      <c r="X79" s="440"/>
      <c r="Y79" s="443"/>
      <c r="Z79" s="448"/>
      <c r="AA79" s="448"/>
      <c r="AB79" s="449"/>
      <c r="AC79" s="1537"/>
      <c r="AD79" s="1538"/>
      <c r="AE79" s="1538"/>
      <c r="AF79" s="445"/>
      <c r="AG79" s="1542"/>
      <c r="AH79" s="1543"/>
      <c r="AI79" s="1544"/>
      <c r="AJ79" s="440"/>
      <c r="AK79" s="443"/>
      <c r="AL79" s="442"/>
      <c r="AM79" s="440"/>
      <c r="AN79" s="443"/>
      <c r="AO79" s="442"/>
      <c r="AP79" s="440"/>
      <c r="AQ79" s="443"/>
      <c r="AR79" s="443"/>
      <c r="AS79" s="443"/>
      <c r="AT79" s="542"/>
      <c r="AU79" s="450"/>
      <c r="AV79" s="451"/>
      <c r="AW79" s="452"/>
    </row>
    <row r="80" spans="2:49" ht="15" customHeight="1">
      <c r="B80" s="453"/>
      <c r="H80" s="454" t="s">
        <v>347</v>
      </c>
      <c r="I80" s="455"/>
      <c r="J80" s="455"/>
      <c r="K80" s="456"/>
      <c r="L80" s="453"/>
      <c r="O80" s="457" t="s">
        <v>348</v>
      </c>
      <c r="P80" s="458"/>
      <c r="Q80" s="458"/>
      <c r="R80" s="458"/>
      <c r="S80" s="457" t="s">
        <v>348</v>
      </c>
      <c r="T80" s="459"/>
      <c r="U80" s="458"/>
      <c r="V80" s="458"/>
      <c r="W80" s="458"/>
      <c r="X80" s="454" t="s">
        <v>350</v>
      </c>
      <c r="Y80" s="460"/>
      <c r="Z80" s="1422"/>
      <c r="AA80" s="1422"/>
      <c r="AB80" s="1423"/>
      <c r="AC80" s="461"/>
      <c r="AD80" s="462"/>
      <c r="AE80" s="462"/>
      <c r="AF80" s="463"/>
      <c r="AG80" s="453"/>
      <c r="AI80" s="457" t="s">
        <v>348</v>
      </c>
      <c r="AJ80" s="453"/>
      <c r="AL80" s="457" t="s">
        <v>462</v>
      </c>
      <c r="AM80" s="453"/>
      <c r="AO80" s="457" t="s">
        <v>462</v>
      </c>
      <c r="AP80" s="453"/>
      <c r="AU80" s="453"/>
      <c r="AW80" s="413"/>
    </row>
    <row r="81" spans="2:49" ht="15" customHeight="1">
      <c r="B81" s="464"/>
      <c r="C81" s="255" t="s">
        <v>314</v>
      </c>
      <c r="D81" s="465"/>
      <c r="E81" s="255" t="s">
        <v>315</v>
      </c>
      <c r="F81" s="465"/>
      <c r="G81" s="255" t="s">
        <v>316</v>
      </c>
      <c r="H81" s="1424"/>
      <c r="I81" s="1425"/>
      <c r="J81" s="1425"/>
      <c r="K81" s="1426"/>
      <c r="L81" s="1430"/>
      <c r="M81" s="1431"/>
      <c r="N81" s="1431"/>
      <c r="O81" s="466"/>
      <c r="P81" s="1434" t="str">
        <f>IF(F81="","",P78+L81)</f>
        <v/>
      </c>
      <c r="Q81" s="1435"/>
      <c r="R81" s="1435"/>
      <c r="S81" s="543"/>
      <c r="T81" s="1438"/>
      <c r="U81" s="1439"/>
      <c r="V81" s="1439"/>
      <c r="W81" s="458"/>
      <c r="X81" s="1442"/>
      <c r="Y81" s="1443"/>
      <c r="Z81" s="1443"/>
      <c r="AA81" s="1443"/>
      <c r="AB81" s="413"/>
      <c r="AC81" s="1434" t="str">
        <f>IF(F81="","",T81+AC78+X81)</f>
        <v/>
      </c>
      <c r="AD81" s="1435"/>
      <c r="AE81" s="1435"/>
      <c r="AF81" s="413"/>
      <c r="AG81" s="1451" t="str">
        <f>IF(F81="","",P81-AC81)</f>
        <v/>
      </c>
      <c r="AH81" s="1452"/>
      <c r="AI81" s="1453"/>
      <c r="AJ81" s="1457"/>
      <c r="AK81" s="1458"/>
      <c r="AL81" s="1459"/>
      <c r="AM81" s="1457"/>
      <c r="AN81" s="1458"/>
      <c r="AO81" s="1459"/>
      <c r="AP81" s="464"/>
      <c r="AQ81" s="255" t="s">
        <v>352</v>
      </c>
      <c r="AR81" s="465"/>
      <c r="AS81" s="255" t="s">
        <v>353</v>
      </c>
      <c r="AU81" s="453"/>
      <c r="AW81" s="413"/>
    </row>
    <row r="82" spans="2:49" ht="15" customHeight="1">
      <c r="B82" s="470"/>
      <c r="C82" s="347"/>
      <c r="D82" s="347"/>
      <c r="E82" s="347"/>
      <c r="F82" s="347"/>
      <c r="G82" s="347"/>
      <c r="H82" s="1427"/>
      <c r="I82" s="1428"/>
      <c r="J82" s="1428"/>
      <c r="K82" s="1429"/>
      <c r="L82" s="1432"/>
      <c r="M82" s="1433"/>
      <c r="N82" s="1433"/>
      <c r="O82" s="471"/>
      <c r="P82" s="1436"/>
      <c r="Q82" s="1437"/>
      <c r="R82" s="1437"/>
      <c r="S82" s="544"/>
      <c r="T82" s="1440"/>
      <c r="U82" s="1441"/>
      <c r="V82" s="1441"/>
      <c r="W82" s="473" t="s">
        <v>348</v>
      </c>
      <c r="X82" s="1432"/>
      <c r="Y82" s="1433"/>
      <c r="Z82" s="1433"/>
      <c r="AA82" s="1433"/>
      <c r="AB82" s="474" t="s">
        <v>348</v>
      </c>
      <c r="AC82" s="1436"/>
      <c r="AD82" s="1437"/>
      <c r="AE82" s="1437"/>
      <c r="AF82" s="474" t="s">
        <v>348</v>
      </c>
      <c r="AG82" s="1454"/>
      <c r="AH82" s="1455"/>
      <c r="AI82" s="1456"/>
      <c r="AJ82" s="1460"/>
      <c r="AK82" s="1461"/>
      <c r="AL82" s="1462"/>
      <c r="AM82" s="1460"/>
      <c r="AN82" s="1461"/>
      <c r="AO82" s="1462"/>
      <c r="AP82" s="470"/>
      <c r="AQ82" s="347"/>
      <c r="AR82" s="347"/>
      <c r="AS82" s="347"/>
      <c r="AT82" s="347"/>
      <c r="AU82" s="470"/>
      <c r="AV82" s="347"/>
      <c r="AW82" s="428"/>
    </row>
    <row r="83" spans="2:49" ht="15" customHeight="1">
      <c r="B83" s="439"/>
      <c r="C83" s="326"/>
      <c r="D83" s="326"/>
      <c r="E83" s="326"/>
      <c r="F83" s="326"/>
      <c r="G83" s="326"/>
      <c r="H83" s="475" t="s">
        <v>347</v>
      </c>
      <c r="I83" s="476"/>
      <c r="J83" s="476"/>
      <c r="K83" s="477"/>
      <c r="L83" s="478"/>
      <c r="M83" s="479"/>
      <c r="N83" s="480"/>
      <c r="O83" s="434" t="s">
        <v>348</v>
      </c>
      <c r="P83" s="481"/>
      <c r="Q83" s="481"/>
      <c r="R83" s="481"/>
      <c r="S83" s="434" t="s">
        <v>348</v>
      </c>
      <c r="T83" s="459"/>
      <c r="U83" s="458"/>
      <c r="V83" s="458"/>
      <c r="W83" s="482"/>
      <c r="X83" s="454" t="s">
        <v>350</v>
      </c>
      <c r="Y83" s="460"/>
      <c r="Z83" s="483"/>
      <c r="AA83" s="483"/>
      <c r="AB83" s="484"/>
      <c r="AC83" s="485"/>
      <c r="AD83" s="486"/>
      <c r="AE83" s="486"/>
      <c r="AF83" s="487"/>
      <c r="AG83" s="439"/>
      <c r="AH83" s="326"/>
      <c r="AI83" s="434" t="s">
        <v>348</v>
      </c>
      <c r="AJ83" s="439"/>
      <c r="AK83" s="326"/>
      <c r="AL83" s="434" t="s">
        <v>462</v>
      </c>
      <c r="AM83" s="439"/>
      <c r="AN83" s="326"/>
      <c r="AO83" s="434" t="s">
        <v>462</v>
      </c>
      <c r="AP83" s="439"/>
      <c r="AQ83" s="326"/>
      <c r="AR83" s="326"/>
      <c r="AS83" s="326"/>
      <c r="AT83" s="326"/>
      <c r="AU83" s="439"/>
      <c r="AV83" s="326"/>
      <c r="AW83" s="412"/>
    </row>
    <row r="84" spans="2:49" ht="15" customHeight="1">
      <c r="B84" s="464"/>
      <c r="C84" s="255" t="s">
        <v>314</v>
      </c>
      <c r="D84" s="465"/>
      <c r="E84" s="255" t="s">
        <v>315</v>
      </c>
      <c r="F84" s="465"/>
      <c r="G84" s="255" t="s">
        <v>316</v>
      </c>
      <c r="H84" s="1424"/>
      <c r="I84" s="1425"/>
      <c r="J84" s="1425"/>
      <c r="K84" s="1426"/>
      <c r="L84" s="1430"/>
      <c r="M84" s="1431"/>
      <c r="N84" s="1431"/>
      <c r="O84" s="466"/>
      <c r="P84" s="1434" t="str">
        <f>IF(F84="","",P81+L84)</f>
        <v/>
      </c>
      <c r="Q84" s="1435"/>
      <c r="R84" s="1435"/>
      <c r="S84" s="543"/>
      <c r="T84" s="1463"/>
      <c r="U84" s="1464"/>
      <c r="V84" s="1464"/>
      <c r="W84" s="387"/>
      <c r="X84" s="1467"/>
      <c r="Y84" s="1468"/>
      <c r="Z84" s="1468"/>
      <c r="AA84" s="1468"/>
      <c r="AB84" s="413"/>
      <c r="AC84" s="1447" t="str">
        <f>IF(F84="","",AC81+T84+X84)</f>
        <v/>
      </c>
      <c r="AD84" s="1448"/>
      <c r="AE84" s="1448"/>
      <c r="AF84" s="413"/>
      <c r="AG84" s="1451" t="str">
        <f>IF(F84="","",P84-AC84)</f>
        <v/>
      </c>
      <c r="AH84" s="1452"/>
      <c r="AI84" s="1453"/>
      <c r="AJ84" s="1457"/>
      <c r="AK84" s="1458"/>
      <c r="AL84" s="1459"/>
      <c r="AM84" s="1457"/>
      <c r="AN84" s="1458"/>
      <c r="AO84" s="1459"/>
      <c r="AP84" s="464"/>
      <c r="AQ84" s="255" t="s">
        <v>352</v>
      </c>
      <c r="AR84" s="465"/>
      <c r="AS84" s="255" t="s">
        <v>353</v>
      </c>
      <c r="AU84" s="488"/>
      <c r="AW84" s="413"/>
    </row>
    <row r="85" spans="2:49" ht="15" customHeight="1">
      <c r="B85" s="470"/>
      <c r="C85" s="347"/>
      <c r="D85" s="347"/>
      <c r="E85" s="347"/>
      <c r="F85" s="347"/>
      <c r="G85" s="347"/>
      <c r="H85" s="1427"/>
      <c r="I85" s="1428"/>
      <c r="J85" s="1428"/>
      <c r="K85" s="1429"/>
      <c r="L85" s="1432"/>
      <c r="M85" s="1433"/>
      <c r="N85" s="1433"/>
      <c r="O85" s="471"/>
      <c r="P85" s="1436"/>
      <c r="Q85" s="1437"/>
      <c r="R85" s="1437"/>
      <c r="S85" s="544"/>
      <c r="T85" s="1465"/>
      <c r="U85" s="1466"/>
      <c r="V85" s="1466"/>
      <c r="W85" s="473" t="s">
        <v>348</v>
      </c>
      <c r="X85" s="1469"/>
      <c r="Y85" s="1470"/>
      <c r="Z85" s="1470"/>
      <c r="AA85" s="1470"/>
      <c r="AB85" s="474" t="s">
        <v>348</v>
      </c>
      <c r="AC85" s="1449"/>
      <c r="AD85" s="1450"/>
      <c r="AE85" s="1450"/>
      <c r="AF85" s="474" t="s">
        <v>348</v>
      </c>
      <c r="AG85" s="1454"/>
      <c r="AH85" s="1455"/>
      <c r="AI85" s="1456"/>
      <c r="AJ85" s="1460"/>
      <c r="AK85" s="1461"/>
      <c r="AL85" s="1462"/>
      <c r="AM85" s="1460"/>
      <c r="AN85" s="1461"/>
      <c r="AO85" s="1462"/>
      <c r="AP85" s="470"/>
      <c r="AQ85" s="347"/>
      <c r="AR85" s="347"/>
      <c r="AS85" s="347"/>
      <c r="AT85" s="347"/>
      <c r="AU85" s="470"/>
      <c r="AV85" s="347"/>
      <c r="AW85" s="428"/>
    </row>
    <row r="86" spans="2:49" ht="15" customHeight="1">
      <c r="B86" s="439"/>
      <c r="C86" s="326"/>
      <c r="D86" s="326"/>
      <c r="E86" s="326"/>
      <c r="F86" s="326"/>
      <c r="G86" s="326"/>
      <c r="H86" s="475" t="s">
        <v>347</v>
      </c>
      <c r="I86" s="476"/>
      <c r="J86" s="476"/>
      <c r="K86" s="477"/>
      <c r="L86" s="478"/>
      <c r="M86" s="479"/>
      <c r="N86" s="480"/>
      <c r="O86" s="457" t="s">
        <v>348</v>
      </c>
      <c r="P86" s="481"/>
      <c r="Q86" s="481"/>
      <c r="R86" s="481"/>
      <c r="S86" s="434" t="s">
        <v>348</v>
      </c>
      <c r="T86" s="459"/>
      <c r="U86" s="458"/>
      <c r="V86" s="458"/>
      <c r="W86" s="489"/>
      <c r="X86" s="454" t="s">
        <v>350</v>
      </c>
      <c r="Y86" s="490"/>
      <c r="Z86" s="483"/>
      <c r="AA86" s="483"/>
      <c r="AB86" s="484"/>
      <c r="AC86" s="485"/>
      <c r="AD86" s="486"/>
      <c r="AE86" s="486"/>
      <c r="AF86" s="487"/>
      <c r="AG86" s="439"/>
      <c r="AH86" s="326"/>
      <c r="AI86" s="434" t="s">
        <v>348</v>
      </c>
      <c r="AJ86" s="439"/>
      <c r="AK86" s="326"/>
      <c r="AL86" s="434" t="s">
        <v>462</v>
      </c>
      <c r="AM86" s="439"/>
      <c r="AN86" s="326"/>
      <c r="AO86" s="434" t="s">
        <v>462</v>
      </c>
      <c r="AP86" s="439"/>
      <c r="AQ86" s="326"/>
      <c r="AR86" s="326"/>
      <c r="AS86" s="326"/>
      <c r="AT86" s="326"/>
      <c r="AU86" s="439"/>
      <c r="AV86" s="326"/>
      <c r="AW86" s="412"/>
    </row>
    <row r="87" spans="2:49" ht="15" customHeight="1">
      <c r="B87" s="464"/>
      <c r="C87" s="255" t="s">
        <v>314</v>
      </c>
      <c r="D87" s="465"/>
      <c r="E87" s="255" t="s">
        <v>315</v>
      </c>
      <c r="F87" s="465"/>
      <c r="G87" s="255" t="s">
        <v>316</v>
      </c>
      <c r="H87" s="1424"/>
      <c r="I87" s="1425"/>
      <c r="J87" s="1425"/>
      <c r="K87" s="1426"/>
      <c r="L87" s="1430"/>
      <c r="M87" s="1431"/>
      <c r="N87" s="1431"/>
      <c r="O87" s="466"/>
      <c r="P87" s="1434" t="str">
        <f>IF(F87="","",P84+L87)</f>
        <v/>
      </c>
      <c r="Q87" s="1435"/>
      <c r="R87" s="1435"/>
      <c r="S87" s="543"/>
      <c r="T87" s="1463"/>
      <c r="U87" s="1464"/>
      <c r="V87" s="1464"/>
      <c r="W87" s="387"/>
      <c r="X87" s="1467"/>
      <c r="Y87" s="1468"/>
      <c r="Z87" s="1468"/>
      <c r="AA87" s="1468"/>
      <c r="AB87" s="413"/>
      <c r="AC87" s="1447" t="str">
        <f>IF(F87="","",AC84+T87+X87)</f>
        <v/>
      </c>
      <c r="AD87" s="1448"/>
      <c r="AE87" s="1448"/>
      <c r="AF87" s="413"/>
      <c r="AG87" s="1451" t="str">
        <f>IF(F87="","",P87-AC87)</f>
        <v/>
      </c>
      <c r="AH87" s="1452"/>
      <c r="AI87" s="1453"/>
      <c r="AJ87" s="1457"/>
      <c r="AK87" s="1458"/>
      <c r="AL87" s="1459"/>
      <c r="AM87" s="1457"/>
      <c r="AN87" s="1458"/>
      <c r="AO87" s="1459"/>
      <c r="AP87" s="464"/>
      <c r="AQ87" s="255" t="s">
        <v>352</v>
      </c>
      <c r="AR87" s="465"/>
      <c r="AS87" s="255" t="s">
        <v>353</v>
      </c>
      <c r="AU87" s="488"/>
      <c r="AW87" s="413"/>
    </row>
    <row r="88" spans="2:49" ht="15" customHeight="1">
      <c r="B88" s="470"/>
      <c r="C88" s="347"/>
      <c r="D88" s="347"/>
      <c r="E88" s="347"/>
      <c r="F88" s="347"/>
      <c r="G88" s="347"/>
      <c r="H88" s="1427"/>
      <c r="I88" s="1428"/>
      <c r="J88" s="1428"/>
      <c r="K88" s="1429"/>
      <c r="L88" s="1432"/>
      <c r="M88" s="1433"/>
      <c r="N88" s="1433"/>
      <c r="O88" s="466"/>
      <c r="P88" s="1436"/>
      <c r="Q88" s="1437"/>
      <c r="R88" s="1437"/>
      <c r="S88" s="544"/>
      <c r="T88" s="1465"/>
      <c r="U88" s="1466"/>
      <c r="V88" s="1466"/>
      <c r="W88" s="473" t="s">
        <v>348</v>
      </c>
      <c r="X88" s="1469"/>
      <c r="Y88" s="1470"/>
      <c r="Z88" s="1470"/>
      <c r="AA88" s="1470"/>
      <c r="AB88" s="474" t="s">
        <v>348</v>
      </c>
      <c r="AC88" s="1449"/>
      <c r="AD88" s="1450"/>
      <c r="AE88" s="1450"/>
      <c r="AF88" s="474" t="s">
        <v>348</v>
      </c>
      <c r="AG88" s="1454"/>
      <c r="AH88" s="1455"/>
      <c r="AI88" s="1456"/>
      <c r="AJ88" s="1460"/>
      <c r="AK88" s="1461"/>
      <c r="AL88" s="1462"/>
      <c r="AM88" s="1460"/>
      <c r="AN88" s="1461"/>
      <c r="AO88" s="1462"/>
      <c r="AP88" s="470"/>
      <c r="AQ88" s="347"/>
      <c r="AR88" s="347"/>
      <c r="AS88" s="347"/>
      <c r="AT88" s="347"/>
      <c r="AU88" s="470"/>
      <c r="AV88" s="347"/>
      <c r="AW88" s="428"/>
    </row>
    <row r="89" spans="2:49" ht="15" customHeight="1">
      <c r="B89" s="439"/>
      <c r="C89" s="326"/>
      <c r="D89" s="326"/>
      <c r="E89" s="326"/>
      <c r="F89" s="326"/>
      <c r="G89" s="326"/>
      <c r="H89" s="475" t="s">
        <v>347</v>
      </c>
      <c r="I89" s="476"/>
      <c r="J89" s="476"/>
      <c r="K89" s="477"/>
      <c r="L89" s="478"/>
      <c r="M89" s="479"/>
      <c r="N89" s="480"/>
      <c r="O89" s="434" t="s">
        <v>348</v>
      </c>
      <c r="P89" s="481"/>
      <c r="Q89" s="481"/>
      <c r="R89" s="481"/>
      <c r="S89" s="434" t="s">
        <v>348</v>
      </c>
      <c r="T89" s="459"/>
      <c r="U89" s="458"/>
      <c r="V89" s="458"/>
      <c r="W89" s="482"/>
      <c r="X89" s="475" t="s">
        <v>350</v>
      </c>
      <c r="Y89" s="490"/>
      <c r="Z89" s="483"/>
      <c r="AA89" s="483"/>
      <c r="AB89" s="484"/>
      <c r="AC89" s="485"/>
      <c r="AD89" s="486"/>
      <c r="AE89" s="486"/>
      <c r="AF89" s="487"/>
      <c r="AG89" s="439"/>
      <c r="AH89" s="326"/>
      <c r="AI89" s="434" t="s">
        <v>348</v>
      </c>
      <c r="AJ89" s="439"/>
      <c r="AK89" s="326"/>
      <c r="AL89" s="434" t="s">
        <v>462</v>
      </c>
      <c r="AM89" s="439"/>
      <c r="AN89" s="326"/>
      <c r="AO89" s="434" t="s">
        <v>462</v>
      </c>
      <c r="AP89" s="439"/>
      <c r="AQ89" s="326"/>
      <c r="AR89" s="326"/>
      <c r="AS89" s="326"/>
      <c r="AT89" s="326"/>
      <c r="AU89" s="439"/>
      <c r="AV89" s="326"/>
      <c r="AW89" s="412"/>
    </row>
    <row r="90" spans="2:49" ht="15" customHeight="1">
      <c r="B90" s="464"/>
      <c r="C90" s="255" t="s">
        <v>314</v>
      </c>
      <c r="D90" s="465"/>
      <c r="E90" s="255" t="s">
        <v>315</v>
      </c>
      <c r="F90" s="465"/>
      <c r="G90" s="255" t="s">
        <v>316</v>
      </c>
      <c r="H90" s="1424"/>
      <c r="I90" s="1425"/>
      <c r="J90" s="1425"/>
      <c r="K90" s="1426"/>
      <c r="L90" s="1430"/>
      <c r="M90" s="1431"/>
      <c r="N90" s="1431"/>
      <c r="O90" s="466"/>
      <c r="P90" s="1434" t="str">
        <f>IF(F90="","",P87+L90)</f>
        <v/>
      </c>
      <c r="Q90" s="1435"/>
      <c r="R90" s="1435"/>
      <c r="S90" s="543"/>
      <c r="T90" s="1463"/>
      <c r="U90" s="1464"/>
      <c r="V90" s="1464"/>
      <c r="W90" s="387"/>
      <c r="X90" s="1467"/>
      <c r="Y90" s="1468"/>
      <c r="Z90" s="1468"/>
      <c r="AA90" s="1468"/>
      <c r="AB90" s="413"/>
      <c r="AC90" s="1447" t="str">
        <f>IF(F90="","",AC87+T90+X90)</f>
        <v/>
      </c>
      <c r="AD90" s="1448"/>
      <c r="AE90" s="1448"/>
      <c r="AF90" s="413"/>
      <c r="AG90" s="1451" t="str">
        <f>IF(F90="","",P90-AC90)</f>
        <v/>
      </c>
      <c r="AH90" s="1452"/>
      <c r="AI90" s="1453"/>
      <c r="AJ90" s="1457"/>
      <c r="AK90" s="1458"/>
      <c r="AL90" s="1459"/>
      <c r="AM90" s="1457"/>
      <c r="AN90" s="1458"/>
      <c r="AO90" s="1459"/>
      <c r="AP90" s="464"/>
      <c r="AQ90" s="255" t="s">
        <v>352</v>
      </c>
      <c r="AR90" s="465"/>
      <c r="AS90" s="255" t="s">
        <v>353</v>
      </c>
      <c r="AU90" s="488"/>
      <c r="AW90" s="413"/>
    </row>
    <row r="91" spans="2:49" ht="15" customHeight="1">
      <c r="B91" s="470"/>
      <c r="C91" s="347"/>
      <c r="D91" s="347"/>
      <c r="E91" s="347"/>
      <c r="F91" s="347"/>
      <c r="G91" s="347"/>
      <c r="H91" s="1427"/>
      <c r="I91" s="1428"/>
      <c r="J91" s="1428"/>
      <c r="K91" s="1429"/>
      <c r="L91" s="1432"/>
      <c r="M91" s="1433"/>
      <c r="N91" s="1433"/>
      <c r="O91" s="466"/>
      <c r="P91" s="1436"/>
      <c r="Q91" s="1437"/>
      <c r="R91" s="1437"/>
      <c r="S91" s="544"/>
      <c r="T91" s="1465"/>
      <c r="U91" s="1466"/>
      <c r="V91" s="1466"/>
      <c r="W91" s="473" t="s">
        <v>348</v>
      </c>
      <c r="X91" s="1469"/>
      <c r="Y91" s="1470"/>
      <c r="Z91" s="1470"/>
      <c r="AA91" s="1470"/>
      <c r="AB91" s="474" t="s">
        <v>348</v>
      </c>
      <c r="AC91" s="1449"/>
      <c r="AD91" s="1450"/>
      <c r="AE91" s="1450"/>
      <c r="AF91" s="474" t="s">
        <v>348</v>
      </c>
      <c r="AG91" s="1454"/>
      <c r="AH91" s="1455"/>
      <c r="AI91" s="1456"/>
      <c r="AJ91" s="1460"/>
      <c r="AK91" s="1461"/>
      <c r="AL91" s="1462"/>
      <c r="AM91" s="1460"/>
      <c r="AN91" s="1461"/>
      <c r="AO91" s="1462"/>
      <c r="AP91" s="470"/>
      <c r="AQ91" s="347"/>
      <c r="AR91" s="347"/>
      <c r="AS91" s="347"/>
      <c r="AT91" s="347"/>
      <c r="AU91" s="470"/>
      <c r="AV91" s="347"/>
      <c r="AW91" s="428"/>
    </row>
    <row r="92" spans="2:49" ht="15" customHeight="1">
      <c r="B92" s="439"/>
      <c r="C92" s="326"/>
      <c r="D92" s="326"/>
      <c r="E92" s="326"/>
      <c r="F92" s="326"/>
      <c r="G92" s="326"/>
      <c r="H92" s="475" t="s">
        <v>347</v>
      </c>
      <c r="I92" s="476"/>
      <c r="J92" s="476"/>
      <c r="K92" s="477"/>
      <c r="L92" s="478"/>
      <c r="M92" s="479"/>
      <c r="N92" s="480"/>
      <c r="O92" s="434" t="s">
        <v>348</v>
      </c>
      <c r="P92" s="481"/>
      <c r="Q92" s="481"/>
      <c r="R92" s="481"/>
      <c r="S92" s="434" t="s">
        <v>348</v>
      </c>
      <c r="T92" s="459"/>
      <c r="U92" s="458"/>
      <c r="V92" s="458"/>
      <c r="W92" s="491"/>
      <c r="X92" s="475" t="s">
        <v>350</v>
      </c>
      <c r="Y92" s="490"/>
      <c r="Z92" s="483"/>
      <c r="AA92" s="483"/>
      <c r="AB92" s="484"/>
      <c r="AC92" s="485"/>
      <c r="AD92" s="486"/>
      <c r="AE92" s="486"/>
      <c r="AF92" s="487"/>
      <c r="AG92" s="439"/>
      <c r="AH92" s="326"/>
      <c r="AI92" s="434" t="s">
        <v>348</v>
      </c>
      <c r="AJ92" s="439"/>
      <c r="AK92" s="326"/>
      <c r="AL92" s="434" t="s">
        <v>462</v>
      </c>
      <c r="AM92" s="439"/>
      <c r="AN92" s="326"/>
      <c r="AO92" s="434" t="s">
        <v>462</v>
      </c>
      <c r="AP92" s="439"/>
      <c r="AQ92" s="326"/>
      <c r="AR92" s="326"/>
      <c r="AS92" s="326"/>
      <c r="AT92" s="326"/>
      <c r="AU92" s="439"/>
      <c r="AV92" s="326"/>
      <c r="AW92" s="412"/>
    </row>
    <row r="93" spans="2:49" ht="15" customHeight="1">
      <c r="B93" s="464"/>
      <c r="C93" s="255" t="s">
        <v>314</v>
      </c>
      <c r="D93" s="465"/>
      <c r="E93" s="255" t="s">
        <v>315</v>
      </c>
      <c r="F93" s="465"/>
      <c r="G93" s="255" t="s">
        <v>316</v>
      </c>
      <c r="H93" s="1424"/>
      <c r="I93" s="1425"/>
      <c r="J93" s="1425"/>
      <c r="K93" s="1426"/>
      <c r="L93" s="1430"/>
      <c r="M93" s="1431"/>
      <c r="N93" s="1431"/>
      <c r="O93" s="466"/>
      <c r="P93" s="1434" t="str">
        <f>IF(F93="","",P90+L93)</f>
        <v/>
      </c>
      <c r="Q93" s="1435"/>
      <c r="R93" s="1435"/>
      <c r="S93" s="543"/>
      <c r="T93" s="1463"/>
      <c r="U93" s="1464"/>
      <c r="V93" s="1464"/>
      <c r="W93" s="387"/>
      <c r="X93" s="1467"/>
      <c r="Y93" s="1468"/>
      <c r="Z93" s="1468"/>
      <c r="AA93" s="1468"/>
      <c r="AB93" s="413"/>
      <c r="AC93" s="1447" t="str">
        <f>IF(F93="","",AC90+T93+X93)</f>
        <v/>
      </c>
      <c r="AD93" s="1448"/>
      <c r="AE93" s="1448"/>
      <c r="AF93" s="413"/>
      <c r="AG93" s="1451" t="str">
        <f>IF(F93="","",P93-AC93)</f>
        <v/>
      </c>
      <c r="AH93" s="1452"/>
      <c r="AI93" s="1453"/>
      <c r="AJ93" s="1457"/>
      <c r="AK93" s="1458"/>
      <c r="AL93" s="1459"/>
      <c r="AM93" s="1457"/>
      <c r="AN93" s="1458"/>
      <c r="AO93" s="1459"/>
      <c r="AP93" s="464"/>
      <c r="AQ93" s="255" t="s">
        <v>352</v>
      </c>
      <c r="AR93" s="465"/>
      <c r="AS93" s="255" t="s">
        <v>353</v>
      </c>
      <c r="AU93" s="488"/>
      <c r="AW93" s="413"/>
    </row>
    <row r="94" spans="2:49" ht="15" customHeight="1">
      <c r="B94" s="470"/>
      <c r="C94" s="347"/>
      <c r="D94" s="347"/>
      <c r="E94" s="347"/>
      <c r="F94" s="347"/>
      <c r="G94" s="347"/>
      <c r="H94" s="1427"/>
      <c r="I94" s="1428"/>
      <c r="J94" s="1428"/>
      <c r="K94" s="1429"/>
      <c r="L94" s="1432"/>
      <c r="M94" s="1433"/>
      <c r="N94" s="1433"/>
      <c r="O94" s="466"/>
      <c r="P94" s="1436"/>
      <c r="Q94" s="1437"/>
      <c r="R94" s="1437"/>
      <c r="S94" s="544"/>
      <c r="T94" s="1465"/>
      <c r="U94" s="1466"/>
      <c r="V94" s="1466"/>
      <c r="W94" s="473" t="s">
        <v>348</v>
      </c>
      <c r="X94" s="1469"/>
      <c r="Y94" s="1470"/>
      <c r="Z94" s="1470"/>
      <c r="AA94" s="1470"/>
      <c r="AB94" s="474" t="s">
        <v>348</v>
      </c>
      <c r="AC94" s="1449"/>
      <c r="AD94" s="1450"/>
      <c r="AE94" s="1450"/>
      <c r="AF94" s="474" t="s">
        <v>348</v>
      </c>
      <c r="AG94" s="1454"/>
      <c r="AH94" s="1455"/>
      <c r="AI94" s="1456"/>
      <c r="AJ94" s="1460"/>
      <c r="AK94" s="1461"/>
      <c r="AL94" s="1462"/>
      <c r="AM94" s="1460"/>
      <c r="AN94" s="1461"/>
      <c r="AO94" s="1462"/>
      <c r="AP94" s="470"/>
      <c r="AQ94" s="347"/>
      <c r="AR94" s="347"/>
      <c r="AS94" s="347"/>
      <c r="AT94" s="347"/>
      <c r="AU94" s="470"/>
      <c r="AV94" s="347"/>
      <c r="AW94" s="428"/>
    </row>
    <row r="95" spans="2:49" ht="15" customHeight="1">
      <c r="B95" s="439"/>
      <c r="C95" s="326"/>
      <c r="D95" s="326"/>
      <c r="E95" s="326"/>
      <c r="F95" s="326"/>
      <c r="G95" s="326"/>
      <c r="H95" s="475" t="s">
        <v>347</v>
      </c>
      <c r="I95" s="476"/>
      <c r="J95" s="476"/>
      <c r="K95" s="477"/>
      <c r="L95" s="478"/>
      <c r="M95" s="479"/>
      <c r="N95" s="480"/>
      <c r="O95" s="434" t="s">
        <v>348</v>
      </c>
      <c r="P95" s="481"/>
      <c r="Q95" s="481"/>
      <c r="R95" s="481"/>
      <c r="S95" s="434" t="s">
        <v>348</v>
      </c>
      <c r="T95" s="459"/>
      <c r="U95" s="458"/>
      <c r="V95" s="458"/>
      <c r="W95" s="491"/>
      <c r="X95" s="475" t="s">
        <v>350</v>
      </c>
      <c r="Y95" s="490"/>
      <c r="Z95" s="483"/>
      <c r="AA95" s="483"/>
      <c r="AB95" s="484"/>
      <c r="AC95" s="485"/>
      <c r="AD95" s="486"/>
      <c r="AE95" s="486"/>
      <c r="AF95" s="487"/>
      <c r="AG95" s="439"/>
      <c r="AH95" s="326"/>
      <c r="AI95" s="434" t="s">
        <v>348</v>
      </c>
      <c r="AJ95" s="439"/>
      <c r="AK95" s="326"/>
      <c r="AL95" s="434" t="s">
        <v>462</v>
      </c>
      <c r="AM95" s="439"/>
      <c r="AN95" s="326"/>
      <c r="AO95" s="434" t="s">
        <v>462</v>
      </c>
      <c r="AP95" s="439"/>
      <c r="AQ95" s="326"/>
      <c r="AR95" s="326"/>
      <c r="AS95" s="326"/>
      <c r="AT95" s="326"/>
      <c r="AU95" s="439"/>
      <c r="AV95" s="326"/>
      <c r="AW95" s="412"/>
    </row>
    <row r="96" spans="2:49" ht="15" customHeight="1">
      <c r="B96" s="464"/>
      <c r="C96" s="255" t="s">
        <v>314</v>
      </c>
      <c r="D96" s="465"/>
      <c r="E96" s="255" t="s">
        <v>315</v>
      </c>
      <c r="F96" s="465"/>
      <c r="G96" s="255" t="s">
        <v>316</v>
      </c>
      <c r="H96" s="1424"/>
      <c r="I96" s="1425"/>
      <c r="J96" s="1425"/>
      <c r="K96" s="1426"/>
      <c r="L96" s="1430"/>
      <c r="M96" s="1431"/>
      <c r="N96" s="1431"/>
      <c r="O96" s="466"/>
      <c r="P96" s="1434" t="str">
        <f>IF(F96="","",P93+L96)</f>
        <v/>
      </c>
      <c r="Q96" s="1435"/>
      <c r="R96" s="1435"/>
      <c r="S96" s="543"/>
      <c r="T96" s="1463"/>
      <c r="U96" s="1464"/>
      <c r="V96" s="1464"/>
      <c r="W96" s="387"/>
      <c r="X96" s="1467"/>
      <c r="Y96" s="1468"/>
      <c r="Z96" s="1468"/>
      <c r="AA96" s="1468"/>
      <c r="AB96" s="413"/>
      <c r="AC96" s="1447" t="str">
        <f>IF(F96="","",AC93+T96+X96)</f>
        <v/>
      </c>
      <c r="AD96" s="1448"/>
      <c r="AE96" s="1448"/>
      <c r="AF96" s="413"/>
      <c r="AG96" s="1451" t="str">
        <f>IF(F96="","",P96-AC96)</f>
        <v/>
      </c>
      <c r="AH96" s="1452"/>
      <c r="AI96" s="1453"/>
      <c r="AJ96" s="1457"/>
      <c r="AK96" s="1458"/>
      <c r="AL96" s="1459"/>
      <c r="AM96" s="1457"/>
      <c r="AN96" s="1458"/>
      <c r="AO96" s="1459"/>
      <c r="AP96" s="464"/>
      <c r="AQ96" s="255" t="s">
        <v>352</v>
      </c>
      <c r="AR96" s="465"/>
      <c r="AS96" s="255" t="s">
        <v>353</v>
      </c>
      <c r="AU96" s="488"/>
      <c r="AW96" s="413"/>
    </row>
    <row r="97" spans="2:49" ht="15" customHeight="1">
      <c r="B97" s="470"/>
      <c r="C97" s="347"/>
      <c r="D97" s="347"/>
      <c r="E97" s="347"/>
      <c r="F97" s="347"/>
      <c r="G97" s="347"/>
      <c r="H97" s="1427"/>
      <c r="I97" s="1428"/>
      <c r="J97" s="1428"/>
      <c r="K97" s="1429"/>
      <c r="L97" s="1432"/>
      <c r="M97" s="1433"/>
      <c r="N97" s="1433"/>
      <c r="O97" s="471"/>
      <c r="P97" s="1436"/>
      <c r="Q97" s="1437"/>
      <c r="R97" s="1437"/>
      <c r="S97" s="544"/>
      <c r="T97" s="1465"/>
      <c r="U97" s="1466"/>
      <c r="V97" s="1466"/>
      <c r="W97" s="473" t="s">
        <v>348</v>
      </c>
      <c r="X97" s="1469"/>
      <c r="Y97" s="1470"/>
      <c r="Z97" s="1470"/>
      <c r="AA97" s="1470"/>
      <c r="AB97" s="474" t="s">
        <v>348</v>
      </c>
      <c r="AC97" s="1449"/>
      <c r="AD97" s="1450"/>
      <c r="AE97" s="1450"/>
      <c r="AF97" s="474" t="s">
        <v>348</v>
      </c>
      <c r="AG97" s="1454"/>
      <c r="AH97" s="1455"/>
      <c r="AI97" s="1456"/>
      <c r="AJ97" s="1460"/>
      <c r="AK97" s="1461"/>
      <c r="AL97" s="1462"/>
      <c r="AM97" s="1460"/>
      <c r="AN97" s="1461"/>
      <c r="AO97" s="1462"/>
      <c r="AP97" s="470"/>
      <c r="AQ97" s="347"/>
      <c r="AR97" s="347"/>
      <c r="AS97" s="347"/>
      <c r="AT97" s="347"/>
      <c r="AU97" s="470"/>
      <c r="AV97" s="347"/>
      <c r="AW97" s="428"/>
    </row>
    <row r="98" spans="2:49" ht="15" customHeight="1">
      <c r="B98" s="439"/>
      <c r="C98" s="326"/>
      <c r="D98" s="326"/>
      <c r="E98" s="326"/>
      <c r="F98" s="326"/>
      <c r="G98" s="326"/>
      <c r="H98" s="454" t="s">
        <v>347</v>
      </c>
      <c r="I98" s="455"/>
      <c r="J98" s="455"/>
      <c r="K98" s="456"/>
      <c r="L98" s="492"/>
      <c r="M98" s="480"/>
      <c r="N98" s="480"/>
      <c r="O98" s="457" t="s">
        <v>348</v>
      </c>
      <c r="P98" s="481"/>
      <c r="Q98" s="481"/>
      <c r="R98" s="481"/>
      <c r="S98" s="457" t="s">
        <v>348</v>
      </c>
      <c r="T98" s="459"/>
      <c r="U98" s="458"/>
      <c r="V98" s="458"/>
      <c r="W98" s="491"/>
      <c r="X98" s="475" t="s">
        <v>350</v>
      </c>
      <c r="Y98" s="490"/>
      <c r="Z98" s="483"/>
      <c r="AA98" s="483"/>
      <c r="AB98" s="484"/>
      <c r="AC98" s="485"/>
      <c r="AD98" s="486"/>
      <c r="AE98" s="486"/>
      <c r="AF98" s="487"/>
      <c r="AG98" s="439"/>
      <c r="AH98" s="326"/>
      <c r="AI98" s="434" t="s">
        <v>348</v>
      </c>
      <c r="AJ98" s="439"/>
      <c r="AK98" s="326"/>
      <c r="AL98" s="434" t="s">
        <v>462</v>
      </c>
      <c r="AM98" s="439"/>
      <c r="AN98" s="326"/>
      <c r="AO98" s="434" t="s">
        <v>462</v>
      </c>
      <c r="AP98" s="439"/>
      <c r="AQ98" s="326"/>
      <c r="AR98" s="326"/>
      <c r="AS98" s="326"/>
      <c r="AT98" s="326"/>
      <c r="AU98" s="439"/>
      <c r="AV98" s="326"/>
      <c r="AW98" s="412"/>
    </row>
    <row r="99" spans="2:49" ht="15" customHeight="1">
      <c r="B99" s="464"/>
      <c r="C99" s="255" t="s">
        <v>314</v>
      </c>
      <c r="D99" s="465"/>
      <c r="E99" s="255" t="s">
        <v>315</v>
      </c>
      <c r="F99" s="465"/>
      <c r="G99" s="255" t="s">
        <v>316</v>
      </c>
      <c r="H99" s="1424"/>
      <c r="I99" s="1425"/>
      <c r="J99" s="1425"/>
      <c r="K99" s="1426"/>
      <c r="L99" s="1430"/>
      <c r="M99" s="1431"/>
      <c r="N99" s="1431"/>
      <c r="O99" s="466"/>
      <c r="P99" s="1434" t="str">
        <f>IF(F99="","",P96+L99)</f>
        <v/>
      </c>
      <c r="Q99" s="1435"/>
      <c r="R99" s="1435"/>
      <c r="S99" s="543"/>
      <c r="T99" s="1463"/>
      <c r="U99" s="1464"/>
      <c r="V99" s="1464"/>
      <c r="W99" s="387"/>
      <c r="X99" s="1467"/>
      <c r="Y99" s="1468"/>
      <c r="Z99" s="1468"/>
      <c r="AA99" s="1468"/>
      <c r="AB99" s="413"/>
      <c r="AC99" s="1447" t="str">
        <f>IF(F99="","",AC96+T99+X99)</f>
        <v/>
      </c>
      <c r="AD99" s="1448"/>
      <c r="AE99" s="1448"/>
      <c r="AF99" s="413"/>
      <c r="AG99" s="1451" t="str">
        <f>IF(F99="","",P99-AC99)</f>
        <v/>
      </c>
      <c r="AH99" s="1452"/>
      <c r="AI99" s="1453"/>
      <c r="AJ99" s="1457"/>
      <c r="AK99" s="1458"/>
      <c r="AL99" s="1459"/>
      <c r="AM99" s="1457"/>
      <c r="AN99" s="1458"/>
      <c r="AO99" s="1459"/>
      <c r="AP99" s="464"/>
      <c r="AQ99" s="255" t="s">
        <v>352</v>
      </c>
      <c r="AR99" s="465"/>
      <c r="AS99" s="255" t="s">
        <v>353</v>
      </c>
      <c r="AU99" s="488"/>
      <c r="AW99" s="413"/>
    </row>
    <row r="100" spans="2:49" ht="15" customHeight="1">
      <c r="B100" s="470"/>
      <c r="C100" s="347"/>
      <c r="D100" s="347"/>
      <c r="E100" s="347"/>
      <c r="F100" s="347"/>
      <c r="G100" s="347"/>
      <c r="H100" s="1427"/>
      <c r="I100" s="1428"/>
      <c r="J100" s="1428"/>
      <c r="K100" s="1429"/>
      <c r="L100" s="1432"/>
      <c r="M100" s="1433"/>
      <c r="N100" s="1433"/>
      <c r="O100" s="471"/>
      <c r="P100" s="1436"/>
      <c r="Q100" s="1437"/>
      <c r="R100" s="1437"/>
      <c r="S100" s="544"/>
      <c r="T100" s="1465"/>
      <c r="U100" s="1466"/>
      <c r="V100" s="1466"/>
      <c r="W100" s="473" t="s">
        <v>348</v>
      </c>
      <c r="X100" s="1469"/>
      <c r="Y100" s="1470"/>
      <c r="Z100" s="1470"/>
      <c r="AA100" s="1470"/>
      <c r="AB100" s="474" t="s">
        <v>348</v>
      </c>
      <c r="AC100" s="1449"/>
      <c r="AD100" s="1450"/>
      <c r="AE100" s="1450"/>
      <c r="AF100" s="474" t="s">
        <v>348</v>
      </c>
      <c r="AG100" s="1454"/>
      <c r="AH100" s="1455"/>
      <c r="AI100" s="1456"/>
      <c r="AJ100" s="1460"/>
      <c r="AK100" s="1461"/>
      <c r="AL100" s="1462"/>
      <c r="AM100" s="1460"/>
      <c r="AN100" s="1461"/>
      <c r="AO100" s="1462"/>
      <c r="AP100" s="470"/>
      <c r="AQ100" s="347"/>
      <c r="AR100" s="347"/>
      <c r="AS100" s="347"/>
      <c r="AT100" s="347"/>
      <c r="AU100" s="470"/>
      <c r="AV100" s="347"/>
      <c r="AW100" s="428"/>
    </row>
    <row r="101" spans="2:49" ht="15" customHeight="1">
      <c r="B101" s="439"/>
      <c r="C101" s="326"/>
      <c r="D101" s="326"/>
      <c r="E101" s="326"/>
      <c r="F101" s="326"/>
      <c r="G101" s="326"/>
      <c r="H101" s="475" t="s">
        <v>347</v>
      </c>
      <c r="I101" s="476"/>
      <c r="J101" s="476"/>
      <c r="K101" s="477"/>
      <c r="L101" s="478"/>
      <c r="M101" s="480"/>
      <c r="N101" s="480"/>
      <c r="O101" s="457" t="s">
        <v>348</v>
      </c>
      <c r="P101" s="481"/>
      <c r="Q101" s="481"/>
      <c r="R101" s="481"/>
      <c r="S101" s="457" t="s">
        <v>348</v>
      </c>
      <c r="T101" s="459"/>
      <c r="U101" s="458"/>
      <c r="V101" s="458"/>
      <c r="W101" s="491"/>
      <c r="X101" s="475" t="s">
        <v>350</v>
      </c>
      <c r="Y101" s="490"/>
      <c r="Z101" s="483"/>
      <c r="AA101" s="483"/>
      <c r="AB101" s="484"/>
      <c r="AC101" s="485"/>
      <c r="AD101" s="486"/>
      <c r="AE101" s="486"/>
      <c r="AF101" s="487"/>
      <c r="AG101" s="439"/>
      <c r="AH101" s="326"/>
      <c r="AI101" s="434" t="s">
        <v>348</v>
      </c>
      <c r="AJ101" s="439"/>
      <c r="AK101" s="326"/>
      <c r="AL101" s="434" t="s">
        <v>462</v>
      </c>
      <c r="AM101" s="439"/>
      <c r="AN101" s="326"/>
      <c r="AO101" s="434" t="s">
        <v>462</v>
      </c>
      <c r="AP101" s="439"/>
      <c r="AQ101" s="326"/>
      <c r="AR101" s="326"/>
      <c r="AS101" s="326"/>
      <c r="AT101" s="326"/>
      <c r="AU101" s="439"/>
      <c r="AV101" s="326"/>
      <c r="AW101" s="412"/>
    </row>
    <row r="102" spans="2:49" ht="15" customHeight="1">
      <c r="B102" s="464"/>
      <c r="C102" s="255" t="s">
        <v>314</v>
      </c>
      <c r="D102" s="465"/>
      <c r="E102" s="255" t="s">
        <v>315</v>
      </c>
      <c r="F102" s="465"/>
      <c r="G102" s="255" t="s">
        <v>316</v>
      </c>
      <c r="H102" s="1424"/>
      <c r="I102" s="1425"/>
      <c r="J102" s="1425"/>
      <c r="K102" s="1426"/>
      <c r="L102" s="1430"/>
      <c r="M102" s="1431"/>
      <c r="N102" s="1431"/>
      <c r="O102" s="466"/>
      <c r="P102" s="1434" t="str">
        <f>IF(F102="","",P99+L102)</f>
        <v/>
      </c>
      <c r="Q102" s="1435"/>
      <c r="R102" s="1435"/>
      <c r="S102" s="543"/>
      <c r="T102" s="1463"/>
      <c r="U102" s="1464"/>
      <c r="V102" s="1464"/>
      <c r="W102" s="387"/>
      <c r="X102" s="1467"/>
      <c r="Y102" s="1468"/>
      <c r="Z102" s="1468"/>
      <c r="AA102" s="1468"/>
      <c r="AB102" s="413"/>
      <c r="AC102" s="1447" t="str">
        <f>IF(F102="","",AC99+T102+X102)</f>
        <v/>
      </c>
      <c r="AD102" s="1448"/>
      <c r="AE102" s="1448"/>
      <c r="AF102" s="413"/>
      <c r="AG102" s="1451" t="str">
        <f>IF(F102="","",P102-AC102)</f>
        <v/>
      </c>
      <c r="AH102" s="1452"/>
      <c r="AI102" s="1453"/>
      <c r="AJ102" s="1457"/>
      <c r="AK102" s="1458"/>
      <c r="AL102" s="1459"/>
      <c r="AM102" s="1457"/>
      <c r="AN102" s="1458"/>
      <c r="AO102" s="1459"/>
      <c r="AP102" s="464"/>
      <c r="AQ102" s="255" t="s">
        <v>352</v>
      </c>
      <c r="AR102" s="465"/>
      <c r="AS102" s="255" t="s">
        <v>353</v>
      </c>
      <c r="AU102" s="488"/>
      <c r="AW102" s="413"/>
    </row>
    <row r="103" spans="2:49" ht="15" customHeight="1">
      <c r="B103" s="470"/>
      <c r="C103" s="347"/>
      <c r="D103" s="347"/>
      <c r="E103" s="347"/>
      <c r="F103" s="347"/>
      <c r="G103" s="347"/>
      <c r="H103" s="1427"/>
      <c r="I103" s="1428"/>
      <c r="J103" s="1428"/>
      <c r="K103" s="1429"/>
      <c r="L103" s="1432"/>
      <c r="M103" s="1433"/>
      <c r="N103" s="1433"/>
      <c r="O103" s="471"/>
      <c r="P103" s="1436"/>
      <c r="Q103" s="1437"/>
      <c r="R103" s="1437"/>
      <c r="S103" s="544"/>
      <c r="T103" s="1465"/>
      <c r="U103" s="1466"/>
      <c r="V103" s="1466"/>
      <c r="W103" s="473" t="s">
        <v>348</v>
      </c>
      <c r="X103" s="1469"/>
      <c r="Y103" s="1470"/>
      <c r="Z103" s="1470"/>
      <c r="AA103" s="1470"/>
      <c r="AB103" s="474" t="s">
        <v>348</v>
      </c>
      <c r="AC103" s="1449"/>
      <c r="AD103" s="1450"/>
      <c r="AE103" s="1450"/>
      <c r="AF103" s="474" t="s">
        <v>348</v>
      </c>
      <c r="AG103" s="1454"/>
      <c r="AH103" s="1455"/>
      <c r="AI103" s="1456"/>
      <c r="AJ103" s="1460"/>
      <c r="AK103" s="1461"/>
      <c r="AL103" s="1462"/>
      <c r="AM103" s="1460"/>
      <c r="AN103" s="1461"/>
      <c r="AO103" s="1462"/>
      <c r="AP103" s="470"/>
      <c r="AQ103" s="347"/>
      <c r="AR103" s="347"/>
      <c r="AS103" s="347"/>
      <c r="AT103" s="347"/>
      <c r="AU103" s="470"/>
      <c r="AV103" s="347"/>
      <c r="AW103" s="428"/>
    </row>
    <row r="104" spans="2:49" ht="15" customHeight="1">
      <c r="B104" s="439"/>
      <c r="C104" s="326"/>
      <c r="D104" s="326"/>
      <c r="E104" s="326"/>
      <c r="F104" s="326"/>
      <c r="G104" s="326"/>
      <c r="H104" s="475" t="s">
        <v>347</v>
      </c>
      <c r="I104" s="476"/>
      <c r="J104" s="476"/>
      <c r="K104" s="477"/>
      <c r="L104" s="478"/>
      <c r="M104" s="479"/>
      <c r="N104" s="480"/>
      <c r="O104" s="457" t="s">
        <v>348</v>
      </c>
      <c r="P104" s="481"/>
      <c r="Q104" s="481"/>
      <c r="R104" s="481"/>
      <c r="S104" s="457" t="s">
        <v>348</v>
      </c>
      <c r="T104" s="459"/>
      <c r="U104" s="458"/>
      <c r="V104" s="458"/>
      <c r="W104" s="491"/>
      <c r="X104" s="475" t="s">
        <v>350</v>
      </c>
      <c r="Y104" s="490"/>
      <c r="Z104" s="483"/>
      <c r="AA104" s="483"/>
      <c r="AB104" s="484"/>
      <c r="AC104" s="485"/>
      <c r="AD104" s="486"/>
      <c r="AE104" s="486"/>
      <c r="AF104" s="487"/>
      <c r="AG104" s="439"/>
      <c r="AH104" s="326"/>
      <c r="AI104" s="434" t="s">
        <v>348</v>
      </c>
      <c r="AJ104" s="439"/>
      <c r="AK104" s="493"/>
      <c r="AL104" s="434" t="s">
        <v>462</v>
      </c>
      <c r="AM104" s="439"/>
      <c r="AN104" s="326"/>
      <c r="AO104" s="434" t="s">
        <v>462</v>
      </c>
      <c r="AP104" s="439"/>
      <c r="AQ104" s="326"/>
      <c r="AR104" s="326"/>
      <c r="AS104" s="326"/>
      <c r="AT104" s="326"/>
      <c r="AU104" s="439"/>
      <c r="AV104" s="326"/>
      <c r="AW104" s="412"/>
    </row>
    <row r="105" spans="2:49" ht="15" customHeight="1">
      <c r="B105" s="464"/>
      <c r="C105" s="255" t="s">
        <v>314</v>
      </c>
      <c r="D105" s="465"/>
      <c r="E105" s="255" t="s">
        <v>315</v>
      </c>
      <c r="F105" s="465"/>
      <c r="G105" s="255" t="s">
        <v>316</v>
      </c>
      <c r="H105" s="1424"/>
      <c r="I105" s="1425"/>
      <c r="J105" s="1425"/>
      <c r="K105" s="1426"/>
      <c r="L105" s="1430"/>
      <c r="M105" s="1431"/>
      <c r="N105" s="1431"/>
      <c r="O105" s="466"/>
      <c r="P105" s="1434" t="str">
        <f>IF(F105="","",P102+L105)</f>
        <v/>
      </c>
      <c r="Q105" s="1435"/>
      <c r="R105" s="1435"/>
      <c r="S105" s="543"/>
      <c r="T105" s="1463"/>
      <c r="U105" s="1464"/>
      <c r="V105" s="1464"/>
      <c r="W105" s="387"/>
      <c r="X105" s="1467"/>
      <c r="Y105" s="1468"/>
      <c r="Z105" s="1468"/>
      <c r="AA105" s="1468"/>
      <c r="AB105" s="413"/>
      <c r="AC105" s="1447" t="str">
        <f>IF(F105="","",AC102+T105+X105)</f>
        <v/>
      </c>
      <c r="AD105" s="1448"/>
      <c r="AE105" s="1448"/>
      <c r="AF105" s="413"/>
      <c r="AG105" s="1451" t="str">
        <f>IF(F105="","",P105-AC105)</f>
        <v/>
      </c>
      <c r="AH105" s="1452"/>
      <c r="AI105" s="1453"/>
      <c r="AJ105" s="1457"/>
      <c r="AK105" s="1458"/>
      <c r="AL105" s="1459"/>
      <c r="AM105" s="1457"/>
      <c r="AN105" s="1458"/>
      <c r="AO105" s="1459"/>
      <c r="AP105" s="464"/>
      <c r="AQ105" s="255" t="s">
        <v>352</v>
      </c>
      <c r="AR105" s="465"/>
      <c r="AS105" s="255" t="s">
        <v>353</v>
      </c>
      <c r="AU105" s="488"/>
      <c r="AW105" s="413"/>
    </row>
    <row r="106" spans="2:49" ht="15" customHeight="1">
      <c r="B106" s="470"/>
      <c r="C106" s="347"/>
      <c r="D106" s="347"/>
      <c r="E106" s="347"/>
      <c r="F106" s="347"/>
      <c r="G106" s="347"/>
      <c r="H106" s="1427"/>
      <c r="I106" s="1428"/>
      <c r="J106" s="1428"/>
      <c r="K106" s="1429"/>
      <c r="L106" s="1432"/>
      <c r="M106" s="1433"/>
      <c r="N106" s="1433"/>
      <c r="O106" s="471"/>
      <c r="P106" s="1436"/>
      <c r="Q106" s="1437"/>
      <c r="R106" s="1437"/>
      <c r="S106" s="544"/>
      <c r="T106" s="1465"/>
      <c r="U106" s="1466"/>
      <c r="V106" s="1466"/>
      <c r="W106" s="473" t="s">
        <v>348</v>
      </c>
      <c r="X106" s="1469"/>
      <c r="Y106" s="1470"/>
      <c r="Z106" s="1470"/>
      <c r="AA106" s="1470"/>
      <c r="AB106" s="474" t="s">
        <v>348</v>
      </c>
      <c r="AC106" s="1449"/>
      <c r="AD106" s="1450"/>
      <c r="AE106" s="1450"/>
      <c r="AF106" s="474" t="s">
        <v>348</v>
      </c>
      <c r="AG106" s="1454"/>
      <c r="AH106" s="1455"/>
      <c r="AI106" s="1456"/>
      <c r="AJ106" s="1460"/>
      <c r="AK106" s="1461"/>
      <c r="AL106" s="1462"/>
      <c r="AM106" s="1460"/>
      <c r="AN106" s="1461"/>
      <c r="AO106" s="1462"/>
      <c r="AP106" s="470"/>
      <c r="AQ106" s="347"/>
      <c r="AR106" s="347"/>
      <c r="AS106" s="347"/>
      <c r="AT106" s="347"/>
      <c r="AU106" s="470"/>
      <c r="AV106" s="347"/>
      <c r="AW106" s="428"/>
    </row>
    <row r="107" spans="2:49" ht="15" customHeight="1">
      <c r="B107" s="439"/>
      <c r="C107" s="326"/>
      <c r="D107" s="326"/>
      <c r="E107" s="326"/>
      <c r="F107" s="326"/>
      <c r="G107" s="326"/>
      <c r="H107" s="475" t="s">
        <v>347</v>
      </c>
      <c r="I107" s="476"/>
      <c r="J107" s="476"/>
      <c r="K107" s="477"/>
      <c r="L107" s="478"/>
      <c r="M107" s="479"/>
      <c r="N107" s="480"/>
      <c r="O107" s="457" t="s">
        <v>348</v>
      </c>
      <c r="P107" s="481"/>
      <c r="Q107" s="481"/>
      <c r="R107" s="481"/>
      <c r="S107" s="457" t="s">
        <v>348</v>
      </c>
      <c r="T107" s="459"/>
      <c r="U107" s="458"/>
      <c r="V107" s="458"/>
      <c r="W107" s="491"/>
      <c r="X107" s="475" t="s">
        <v>350</v>
      </c>
      <c r="Y107" s="490"/>
      <c r="Z107" s="483"/>
      <c r="AA107" s="483"/>
      <c r="AB107" s="484"/>
      <c r="AC107" s="485"/>
      <c r="AD107" s="486"/>
      <c r="AE107" s="486"/>
      <c r="AF107" s="487"/>
      <c r="AG107" s="439"/>
      <c r="AH107" s="326"/>
      <c r="AI107" s="434" t="s">
        <v>348</v>
      </c>
      <c r="AJ107" s="439"/>
      <c r="AK107" s="326"/>
      <c r="AL107" s="434" t="s">
        <v>462</v>
      </c>
      <c r="AM107" s="439"/>
      <c r="AN107" s="326"/>
      <c r="AO107" s="434" t="s">
        <v>462</v>
      </c>
      <c r="AP107" s="439"/>
      <c r="AQ107" s="326"/>
      <c r="AR107" s="326"/>
      <c r="AS107" s="326"/>
      <c r="AT107" s="326"/>
      <c r="AU107" s="439"/>
      <c r="AV107" s="326"/>
      <c r="AW107" s="412"/>
    </row>
    <row r="108" spans="2:49" ht="15" customHeight="1">
      <c r="B108" s="464"/>
      <c r="C108" s="255" t="s">
        <v>314</v>
      </c>
      <c r="D108" s="465"/>
      <c r="E108" s="255" t="s">
        <v>315</v>
      </c>
      <c r="F108" s="465"/>
      <c r="G108" s="255" t="s">
        <v>316</v>
      </c>
      <c r="H108" s="1424"/>
      <c r="I108" s="1425"/>
      <c r="J108" s="1425"/>
      <c r="K108" s="1426"/>
      <c r="L108" s="1430"/>
      <c r="M108" s="1431"/>
      <c r="N108" s="1431"/>
      <c r="O108" s="466"/>
      <c r="P108" s="1434" t="str">
        <f>IF(F108="","",P105+L108)</f>
        <v/>
      </c>
      <c r="Q108" s="1435"/>
      <c r="R108" s="1435"/>
      <c r="S108" s="543"/>
      <c r="T108" s="1463"/>
      <c r="U108" s="1464"/>
      <c r="V108" s="1464"/>
      <c r="W108" s="387"/>
      <c r="X108" s="1467"/>
      <c r="Y108" s="1468"/>
      <c r="Z108" s="1468"/>
      <c r="AA108" s="1468"/>
      <c r="AB108" s="413"/>
      <c r="AC108" s="1447" t="str">
        <f>IF(F108="","",AC105+T108+X108)</f>
        <v/>
      </c>
      <c r="AD108" s="1448"/>
      <c r="AE108" s="1448"/>
      <c r="AF108" s="413"/>
      <c r="AG108" s="1451" t="str">
        <f>IF(F108="","",P108-AC108)</f>
        <v/>
      </c>
      <c r="AH108" s="1452"/>
      <c r="AI108" s="1453"/>
      <c r="AJ108" s="1457"/>
      <c r="AK108" s="1458"/>
      <c r="AL108" s="1459"/>
      <c r="AM108" s="1457"/>
      <c r="AN108" s="1458"/>
      <c r="AO108" s="1459"/>
      <c r="AP108" s="464"/>
      <c r="AQ108" s="255" t="s">
        <v>352</v>
      </c>
      <c r="AR108" s="465"/>
      <c r="AS108" s="255" t="s">
        <v>353</v>
      </c>
      <c r="AU108" s="488"/>
      <c r="AW108" s="413"/>
    </row>
    <row r="109" spans="2:49" ht="15" customHeight="1">
      <c r="B109" s="470"/>
      <c r="C109" s="347"/>
      <c r="D109" s="347"/>
      <c r="E109" s="347"/>
      <c r="F109" s="347"/>
      <c r="G109" s="347"/>
      <c r="H109" s="1427"/>
      <c r="I109" s="1428"/>
      <c r="J109" s="1428"/>
      <c r="K109" s="1429"/>
      <c r="L109" s="1432"/>
      <c r="M109" s="1433"/>
      <c r="N109" s="1433"/>
      <c r="O109" s="471"/>
      <c r="P109" s="1436"/>
      <c r="Q109" s="1437"/>
      <c r="R109" s="1437"/>
      <c r="S109" s="544"/>
      <c r="T109" s="1465"/>
      <c r="U109" s="1466"/>
      <c r="V109" s="1466"/>
      <c r="W109" s="473" t="s">
        <v>348</v>
      </c>
      <c r="X109" s="1469"/>
      <c r="Y109" s="1470"/>
      <c r="Z109" s="1470"/>
      <c r="AA109" s="1470"/>
      <c r="AB109" s="474" t="s">
        <v>348</v>
      </c>
      <c r="AC109" s="1449"/>
      <c r="AD109" s="1450"/>
      <c r="AE109" s="1450"/>
      <c r="AF109" s="474" t="s">
        <v>348</v>
      </c>
      <c r="AG109" s="1454"/>
      <c r="AH109" s="1455"/>
      <c r="AI109" s="1456"/>
      <c r="AJ109" s="1460"/>
      <c r="AK109" s="1461"/>
      <c r="AL109" s="1462"/>
      <c r="AM109" s="1460"/>
      <c r="AN109" s="1461"/>
      <c r="AO109" s="1462"/>
      <c r="AP109" s="470"/>
      <c r="AQ109" s="347"/>
      <c r="AR109" s="347"/>
      <c r="AS109" s="347"/>
      <c r="AT109" s="347"/>
      <c r="AU109" s="470"/>
      <c r="AV109" s="347"/>
      <c r="AW109" s="428"/>
    </row>
    <row r="110" spans="2:49" ht="15" customHeight="1">
      <c r="B110" s="439"/>
      <c r="C110" s="326"/>
      <c r="D110" s="326"/>
      <c r="E110" s="326"/>
      <c r="F110" s="326"/>
      <c r="G110" s="326"/>
      <c r="H110" s="475" t="s">
        <v>347</v>
      </c>
      <c r="I110" s="476"/>
      <c r="J110" s="476"/>
      <c r="K110" s="477"/>
      <c r="L110" s="478"/>
      <c r="M110" s="480"/>
      <c r="N110" s="481"/>
      <c r="O110" s="457" t="s">
        <v>348</v>
      </c>
      <c r="P110" s="481"/>
      <c r="Q110" s="481"/>
      <c r="R110" s="481"/>
      <c r="S110" s="457" t="s">
        <v>348</v>
      </c>
      <c r="T110" s="459"/>
      <c r="U110" s="458"/>
      <c r="V110" s="458"/>
      <c r="W110" s="387"/>
      <c r="X110" s="454" t="s">
        <v>350</v>
      </c>
      <c r="Y110" s="490"/>
      <c r="Z110" s="483"/>
      <c r="AA110" s="483"/>
      <c r="AB110" s="484"/>
      <c r="AC110" s="485"/>
      <c r="AD110" s="486"/>
      <c r="AE110" s="486"/>
      <c r="AF110" s="487"/>
      <c r="AG110" s="439"/>
      <c r="AH110" s="326"/>
      <c r="AI110" s="434" t="s">
        <v>348</v>
      </c>
      <c r="AJ110" s="439"/>
      <c r="AK110" s="326"/>
      <c r="AL110" s="434" t="s">
        <v>462</v>
      </c>
      <c r="AM110" s="439"/>
      <c r="AN110" s="326"/>
      <c r="AO110" s="434" t="s">
        <v>462</v>
      </c>
      <c r="AP110" s="439"/>
      <c r="AQ110" s="326"/>
      <c r="AR110" s="326"/>
      <c r="AS110" s="326"/>
      <c r="AT110" s="326"/>
      <c r="AU110" s="439"/>
      <c r="AV110" s="326"/>
      <c r="AW110" s="412"/>
    </row>
    <row r="111" spans="2:49" ht="15" customHeight="1">
      <c r="B111" s="464"/>
      <c r="C111" s="255" t="s">
        <v>314</v>
      </c>
      <c r="D111" s="465"/>
      <c r="E111" s="255" t="s">
        <v>315</v>
      </c>
      <c r="F111" s="465"/>
      <c r="G111" s="255" t="s">
        <v>316</v>
      </c>
      <c r="H111" s="1424"/>
      <c r="I111" s="1425"/>
      <c r="J111" s="1425"/>
      <c r="K111" s="1426"/>
      <c r="L111" s="1430"/>
      <c r="M111" s="1431"/>
      <c r="N111" s="1431"/>
      <c r="O111" s="466"/>
      <c r="P111" s="1434" t="str">
        <f>IF(F111="","",P108+L111)</f>
        <v/>
      </c>
      <c r="Q111" s="1435"/>
      <c r="R111" s="1435"/>
      <c r="S111" s="543"/>
      <c r="T111" s="1463"/>
      <c r="U111" s="1464"/>
      <c r="V111" s="1464"/>
      <c r="W111" s="494"/>
      <c r="X111" s="1467"/>
      <c r="Y111" s="1468"/>
      <c r="Z111" s="1468"/>
      <c r="AA111" s="1468"/>
      <c r="AB111" s="413"/>
      <c r="AC111" s="1447" t="str">
        <f>IF(F111="","",AC108+T111+X111)</f>
        <v/>
      </c>
      <c r="AD111" s="1448"/>
      <c r="AE111" s="1448"/>
      <c r="AF111" s="413"/>
      <c r="AG111" s="1451" t="str">
        <f>IF(F111="","",P111-AC111)</f>
        <v/>
      </c>
      <c r="AH111" s="1452"/>
      <c r="AI111" s="1453"/>
      <c r="AJ111" s="1457"/>
      <c r="AK111" s="1458"/>
      <c r="AL111" s="1459"/>
      <c r="AM111" s="1457"/>
      <c r="AN111" s="1458"/>
      <c r="AO111" s="1459"/>
      <c r="AP111" s="464"/>
      <c r="AQ111" s="255" t="s">
        <v>352</v>
      </c>
      <c r="AR111" s="465"/>
      <c r="AS111" s="255" t="s">
        <v>353</v>
      </c>
      <c r="AU111" s="488"/>
      <c r="AW111" s="413"/>
    </row>
    <row r="112" spans="2:49" ht="15" customHeight="1" thickBot="1">
      <c r="B112" s="470"/>
      <c r="C112" s="347"/>
      <c r="D112" s="347"/>
      <c r="E112" s="347"/>
      <c r="F112" s="347"/>
      <c r="G112" s="347"/>
      <c r="H112" s="1427"/>
      <c r="I112" s="1428"/>
      <c r="J112" s="1428"/>
      <c r="K112" s="1429"/>
      <c r="L112" s="1545"/>
      <c r="M112" s="1546"/>
      <c r="N112" s="1546"/>
      <c r="O112" s="471"/>
      <c r="P112" s="1436"/>
      <c r="Q112" s="1437"/>
      <c r="R112" s="1437"/>
      <c r="S112" s="544"/>
      <c r="T112" s="1465"/>
      <c r="U112" s="1466"/>
      <c r="V112" s="1466"/>
      <c r="W112" s="545" t="s">
        <v>348</v>
      </c>
      <c r="X112" s="1469"/>
      <c r="Y112" s="1470"/>
      <c r="Z112" s="1470"/>
      <c r="AA112" s="1470"/>
      <c r="AB112" s="474" t="s">
        <v>348</v>
      </c>
      <c r="AC112" s="1449"/>
      <c r="AD112" s="1450"/>
      <c r="AE112" s="1450"/>
      <c r="AF112" s="474" t="s">
        <v>348</v>
      </c>
      <c r="AG112" s="1454"/>
      <c r="AH112" s="1455"/>
      <c r="AI112" s="1456"/>
      <c r="AJ112" s="1460"/>
      <c r="AK112" s="1461"/>
      <c r="AL112" s="1462"/>
      <c r="AM112" s="1460"/>
      <c r="AN112" s="1461"/>
      <c r="AO112" s="1462"/>
      <c r="AP112" s="470"/>
      <c r="AQ112" s="347"/>
      <c r="AR112" s="347"/>
      <c r="AS112" s="347"/>
      <c r="AT112" s="347"/>
      <c r="AU112" s="470"/>
      <c r="AV112" s="347"/>
      <c r="AW112" s="428"/>
    </row>
    <row r="113" spans="2:49" ht="15" customHeight="1">
      <c r="B113" s="1379" t="s">
        <v>463</v>
      </c>
      <c r="C113" s="1380"/>
      <c r="D113" s="1380"/>
      <c r="E113" s="1380"/>
      <c r="F113" s="1380"/>
      <c r="G113" s="1506"/>
      <c r="H113" s="1509"/>
      <c r="I113" s="1510"/>
      <c r="J113" s="1510"/>
      <c r="K113" s="1511"/>
      <c r="L113" s="497"/>
      <c r="M113" s="409"/>
      <c r="N113" s="409"/>
      <c r="O113" s="498" t="s">
        <v>348</v>
      </c>
      <c r="P113" s="1516" t="s">
        <v>464</v>
      </c>
      <c r="Q113" s="1517"/>
      <c r="R113" s="409"/>
      <c r="S113" s="498"/>
      <c r="T113" s="497"/>
      <c r="U113" s="499"/>
      <c r="V113" s="409"/>
      <c r="W113" s="498" t="s">
        <v>348</v>
      </c>
      <c r="X113" s="497"/>
      <c r="Y113" s="409"/>
      <c r="Z113" s="409"/>
      <c r="AA113" s="409"/>
      <c r="AB113" s="498" t="s">
        <v>348</v>
      </c>
      <c r="AC113" s="409"/>
      <c r="AD113" s="409"/>
      <c r="AE113" s="409"/>
      <c r="AF113" s="498" t="s">
        <v>348</v>
      </c>
      <c r="AG113" s="500"/>
      <c r="AH113" s="409"/>
      <c r="AI113" s="546" t="s">
        <v>465</v>
      </c>
      <c r="AJ113" s="505" t="s">
        <v>464</v>
      </c>
      <c r="AK113" s="503"/>
      <c r="AL113" s="503"/>
      <c r="AM113" s="502" t="s">
        <v>464</v>
      </c>
      <c r="AN113" s="503"/>
      <c r="AO113" s="504"/>
      <c r="AP113" s="503"/>
      <c r="AQ113" s="410"/>
      <c r="AR113" s="410"/>
      <c r="AS113" s="410"/>
      <c r="AT113" s="506"/>
      <c r="AU113" s="410"/>
      <c r="AV113" s="1518" t="str">
        <f>IF(SUM(AW82,AW85,AW88,AW91,AW94,AW97,AW100,AW103,AW106,AW109,AW112,)=0,"",SUM(AW82,AW85,AW88,AW91,AW94,AW97,AW100,AW103,AW106,AW109,AW112,))</f>
        <v/>
      </c>
      <c r="AW113" s="1519"/>
    </row>
    <row r="114" spans="2:49" ht="15" customHeight="1">
      <c r="B114" s="1381"/>
      <c r="C114" s="1382"/>
      <c r="D114" s="1382"/>
      <c r="E114" s="1382"/>
      <c r="F114" s="1382"/>
      <c r="G114" s="1507"/>
      <c r="H114" s="1373"/>
      <c r="I114" s="1374"/>
      <c r="J114" s="1374"/>
      <c r="K114" s="1512"/>
      <c r="L114" s="507" t="s">
        <v>464</v>
      </c>
      <c r="M114" s="1503">
        <f>IF(SUM(L81,L84,L87,L90,L93,L96,L99,L102,L105,L108,L111,)=0,0,SUM(L81,L84,L87,L90,L93,L96,L99,L102,L105,L108,L111,))</f>
        <v>0</v>
      </c>
      <c r="N114" s="1503"/>
      <c r="O114" s="508"/>
      <c r="P114" s="1499">
        <f>IF(M114=0,0,M114)</f>
        <v>0</v>
      </c>
      <c r="Q114" s="1500"/>
      <c r="R114" s="1500"/>
      <c r="S114" s="457" t="s">
        <v>348</v>
      </c>
      <c r="T114" s="507" t="s">
        <v>464</v>
      </c>
      <c r="U114" s="1547">
        <f>IF(SUM(T81,T84,T87,T90,T93,T96,T99,T102,T105,T108,T111,)=0,0,SUM(T81,T84,T87,T90,T93,T96,T99,T102,T105,T108,T111,))</f>
        <v>0</v>
      </c>
      <c r="V114" s="1547"/>
      <c r="W114" s="1548"/>
      <c r="X114" s="507" t="s">
        <v>464</v>
      </c>
      <c r="Y114" s="1477">
        <f>IF(SUM(X81,X84,X87,X90,X93,X96,X99,X102,X105,X108,X111,)=0,0,SUM(X81,X84,X87,X90,X93,X96,X99,X102,X105,X108,X111,))</f>
        <v>0</v>
      </c>
      <c r="Z114" s="1477"/>
      <c r="AA114" s="1477"/>
      <c r="AB114" s="510"/>
      <c r="AC114" s="511" t="s">
        <v>466</v>
      </c>
      <c r="AD114" s="1478">
        <f>IF(U114=0,0,U114+Y114)</f>
        <v>0</v>
      </c>
      <c r="AE114" s="1478"/>
      <c r="AF114" s="1479"/>
      <c r="AG114" s="1480" t="str">
        <f>AG111</f>
        <v/>
      </c>
      <c r="AH114" s="1481"/>
      <c r="AI114" s="1549"/>
      <c r="AJ114" s="1482">
        <f>IF(SUM(AJ81,AJ84,AJ87,AJ90,AJ93,AJ96,AJ99,AJ102,AJ105,AJ108,AJ111,)=0,0,SUM(AJ81,AJ84,AJ87,AJ90,AJ93,AJ96,AJ99,AJ102,AJ105,AJ108,AJ111,))</f>
        <v>0</v>
      </c>
      <c r="AK114" s="1483"/>
      <c r="AL114" s="547" t="s">
        <v>462</v>
      </c>
      <c r="AM114" s="1482">
        <f>IF(SUM(AM81,AM84,AM87,AM90,AM93,AM96,AM99,AM102,AM105,AM108,AM111,)=0,0,SUM(AM81,AM84,AM87,AM90,AM93,AM96,AM99,AM102,AM105,AM108,AM111,))</f>
        <v>0</v>
      </c>
      <c r="AN114" s="1483"/>
      <c r="AO114" s="512" t="s">
        <v>462</v>
      </c>
      <c r="AQ114" s="513"/>
      <c r="AR114" s="513"/>
      <c r="AS114" s="513"/>
      <c r="AT114" s="514"/>
      <c r="AU114" s="513"/>
      <c r="AV114" s="1520"/>
      <c r="AW114" s="1521"/>
    </row>
    <row r="115" spans="2:49" ht="15" customHeight="1">
      <c r="B115" s="1381"/>
      <c r="C115" s="1382"/>
      <c r="D115" s="1382"/>
      <c r="E115" s="1382"/>
      <c r="F115" s="1382"/>
      <c r="G115" s="1507"/>
      <c r="H115" s="1373"/>
      <c r="I115" s="1374"/>
      <c r="J115" s="1374"/>
      <c r="K115" s="1512"/>
      <c r="L115" s="515" t="s">
        <v>467</v>
      </c>
      <c r="M115" s="1550">
        <f>IF(M114=0,M55,IF(M55=0,M114,M55+M114))</f>
        <v>0</v>
      </c>
      <c r="N115" s="1550"/>
      <c r="O115" s="548"/>
      <c r="P115" s="1524"/>
      <c r="Q115" s="1525"/>
      <c r="R115" s="1525"/>
      <c r="S115" s="516"/>
      <c r="T115" s="517" t="s">
        <v>467</v>
      </c>
      <c r="U115" s="1551">
        <f>IF(U114=0,U55,IF(U55=0,U114,U55+U114))</f>
        <v>0</v>
      </c>
      <c r="V115" s="1551"/>
      <c r="W115" s="1552"/>
      <c r="X115" s="517" t="s">
        <v>467</v>
      </c>
      <c r="Y115" s="1551">
        <f>IF(Y114=0,Y55,IF(Y55=0,Y114,Y55+Y114))</f>
        <v>0</v>
      </c>
      <c r="Z115" s="1551"/>
      <c r="AA115" s="1551"/>
      <c r="AB115" s="428"/>
      <c r="AC115" s="518" t="s">
        <v>468</v>
      </c>
      <c r="AD115" s="1478">
        <f>IF(U115=0,0,U115+Y115)</f>
        <v>0</v>
      </c>
      <c r="AE115" s="1478"/>
      <c r="AF115" s="1479"/>
      <c r="AG115" s="1480"/>
      <c r="AH115" s="1481"/>
      <c r="AI115" s="1549"/>
      <c r="AJ115" s="1484"/>
      <c r="AK115" s="1485"/>
      <c r="AL115" s="549"/>
      <c r="AM115" s="1484"/>
      <c r="AN115" s="1485"/>
      <c r="AO115" s="519"/>
      <c r="AP115" s="520"/>
      <c r="AQ115" s="513"/>
      <c r="AR115" s="513"/>
      <c r="AS115" s="513"/>
      <c r="AT115" s="514"/>
      <c r="AU115" s="513"/>
      <c r="AV115" s="1520"/>
      <c r="AW115" s="1521"/>
    </row>
    <row r="116" spans="2:49" ht="15" customHeight="1">
      <c r="B116" s="1381"/>
      <c r="C116" s="1382"/>
      <c r="D116" s="1382"/>
      <c r="E116" s="1382"/>
      <c r="F116" s="1382"/>
      <c r="G116" s="1507"/>
      <c r="H116" s="1373"/>
      <c r="I116" s="1374"/>
      <c r="J116" s="1374"/>
      <c r="K116" s="1512"/>
      <c r="L116" s="521"/>
      <c r="M116" s="523"/>
      <c r="N116" s="523"/>
      <c r="O116" s="524" t="s">
        <v>366</v>
      </c>
      <c r="P116" s="1488" t="s">
        <v>469</v>
      </c>
      <c r="Q116" s="1489"/>
      <c r="R116" s="525"/>
      <c r="S116" s="457"/>
      <c r="T116" s="453"/>
      <c r="U116" s="526"/>
      <c r="V116" s="523"/>
      <c r="W116" s="527" t="s">
        <v>366</v>
      </c>
      <c r="X116" s="453"/>
      <c r="Y116" s="523"/>
      <c r="Z116" s="523"/>
      <c r="AA116" s="523"/>
      <c r="AB116" s="457" t="s">
        <v>366</v>
      </c>
      <c r="AC116" s="439"/>
      <c r="AD116" s="522"/>
      <c r="AE116" s="522"/>
      <c r="AF116" s="524" t="s">
        <v>366</v>
      </c>
      <c r="AG116" s="1480"/>
      <c r="AH116" s="1481"/>
      <c r="AI116" s="1549"/>
      <c r="AJ116" s="515" t="s">
        <v>467</v>
      </c>
      <c r="AK116" s="520"/>
      <c r="AL116" s="520"/>
      <c r="AM116" s="528" t="s">
        <v>464</v>
      </c>
      <c r="AN116" s="520"/>
      <c r="AO116" s="529"/>
      <c r="AP116" s="530"/>
      <c r="AQ116" s="513"/>
      <c r="AR116" s="513"/>
      <c r="AS116" s="513"/>
      <c r="AT116" s="514"/>
      <c r="AU116" s="513"/>
      <c r="AV116" s="1520"/>
      <c r="AW116" s="1521"/>
    </row>
    <row r="117" spans="2:49" ht="15" customHeight="1">
      <c r="B117" s="1381"/>
      <c r="C117" s="1382"/>
      <c r="D117" s="1382"/>
      <c r="E117" s="1382"/>
      <c r="F117" s="1382"/>
      <c r="G117" s="1507"/>
      <c r="H117" s="1373"/>
      <c r="I117" s="1374"/>
      <c r="J117" s="1374"/>
      <c r="K117" s="1512"/>
      <c r="L117" s="507" t="s">
        <v>464</v>
      </c>
      <c r="M117" s="1559">
        <f>IF(M114=0,0,M114*320)</f>
        <v>0</v>
      </c>
      <c r="N117" s="1559"/>
      <c r="O117" s="1560"/>
      <c r="P117" s="1499">
        <f>IF(M115=0,0,M115)</f>
        <v>0</v>
      </c>
      <c r="Q117" s="1500"/>
      <c r="R117" s="1500"/>
      <c r="S117" s="531" t="s">
        <v>470</v>
      </c>
      <c r="T117" s="507" t="s">
        <v>464</v>
      </c>
      <c r="U117" s="1547">
        <f>IF(U114=0,0,U114*320)</f>
        <v>0</v>
      </c>
      <c r="V117" s="1547"/>
      <c r="W117" s="1548"/>
      <c r="X117" s="507" t="s">
        <v>464</v>
      </c>
      <c r="Y117" s="1503">
        <f>IF(Y114=0,0,Y114*320)</f>
        <v>0</v>
      </c>
      <c r="Z117" s="1503"/>
      <c r="AA117" s="1503"/>
      <c r="AB117" s="508"/>
      <c r="AC117" s="511" t="s">
        <v>466</v>
      </c>
      <c r="AD117" s="1478">
        <f>IF(U117=0,0,U117+Y117)</f>
        <v>0</v>
      </c>
      <c r="AE117" s="1478"/>
      <c r="AF117" s="1479"/>
      <c r="AG117" s="453"/>
      <c r="AI117" s="413"/>
      <c r="AJ117" s="1482">
        <f>IF(AJ114=0,AJ57,IF(AJ57=0,AJ114,AJ57+AJ114))</f>
        <v>0</v>
      </c>
      <c r="AK117" s="1483"/>
      <c r="AL117" s="547" t="s">
        <v>462</v>
      </c>
      <c r="AM117" s="1482">
        <f>IF(AM114=0,AM57,IF(AM57=0,AM114,AM57+AM114))</f>
        <v>0</v>
      </c>
      <c r="AN117" s="1483"/>
      <c r="AO117" s="512" t="s">
        <v>462</v>
      </c>
      <c r="AP117" s="530"/>
      <c r="AQ117" s="513"/>
      <c r="AR117" s="513"/>
      <c r="AS117" s="513"/>
      <c r="AT117" s="514"/>
      <c r="AU117" s="513"/>
      <c r="AV117" s="1520"/>
      <c r="AW117" s="1521"/>
    </row>
    <row r="118" spans="2:49" ht="15" customHeight="1" thickBot="1">
      <c r="B118" s="1383"/>
      <c r="C118" s="1384"/>
      <c r="D118" s="1384"/>
      <c r="E118" s="1384"/>
      <c r="F118" s="1384"/>
      <c r="G118" s="1508"/>
      <c r="H118" s="1513"/>
      <c r="I118" s="1514"/>
      <c r="J118" s="1514"/>
      <c r="K118" s="1515"/>
      <c r="L118" s="532" t="s">
        <v>467</v>
      </c>
      <c r="M118" s="1553">
        <f>IF(M115=0,0,M115*320)</f>
        <v>0</v>
      </c>
      <c r="N118" s="1553"/>
      <c r="O118" s="1554"/>
      <c r="P118" s="1501"/>
      <c r="Q118" s="1502"/>
      <c r="R118" s="1502"/>
      <c r="S118" s="533"/>
      <c r="T118" s="534" t="s">
        <v>467</v>
      </c>
      <c r="U118" s="1555">
        <f>IF(U115=0,0,U115*320)</f>
        <v>0</v>
      </c>
      <c r="V118" s="1555"/>
      <c r="W118" s="1556"/>
      <c r="X118" s="534" t="s">
        <v>467</v>
      </c>
      <c r="Y118" s="1555">
        <f>IF(Y115=0,0,Y115*320)</f>
        <v>0</v>
      </c>
      <c r="Z118" s="1555"/>
      <c r="AA118" s="1555"/>
      <c r="AB118" s="550"/>
      <c r="AC118" s="536" t="s">
        <v>468</v>
      </c>
      <c r="AD118" s="1557">
        <f>IF(U118=0,0,U118+Y118)</f>
        <v>0</v>
      </c>
      <c r="AE118" s="1557"/>
      <c r="AF118" s="1558"/>
      <c r="AG118" s="537"/>
      <c r="AH118" s="426"/>
      <c r="AI118" s="551"/>
      <c r="AJ118" s="1504">
        <f>IF(AJ117="",AJ57,IF(AJ57="",AJ117,AJ57+AJ117))</f>
        <v>0</v>
      </c>
      <c r="AK118" s="1505"/>
      <c r="AL118" s="552"/>
      <c r="AM118" s="1504">
        <f>IF(AM117="",AM57,IF(AM57="",AM117,AM57+AM117))</f>
        <v>0</v>
      </c>
      <c r="AN118" s="1505"/>
      <c r="AO118" s="538"/>
      <c r="AP118" s="539"/>
      <c r="AQ118" s="540"/>
      <c r="AR118" s="540"/>
      <c r="AS118" s="540"/>
      <c r="AT118" s="541"/>
      <c r="AU118" s="540"/>
      <c r="AV118" s="1233"/>
      <c r="AW118" s="1522"/>
    </row>
    <row r="120" spans="2:49">
      <c r="F120" s="1209" t="s">
        <v>370</v>
      </c>
      <c r="G120" s="1210"/>
      <c r="H120" s="388"/>
      <c r="I120" s="389"/>
      <c r="J120" s="390"/>
      <c r="K120" s="255" t="s">
        <v>371</v>
      </c>
      <c r="X120" s="515"/>
    </row>
    <row r="121" spans="2:49">
      <c r="F121" s="1209" t="s">
        <v>372</v>
      </c>
      <c r="G121" s="1209"/>
      <c r="H121" s="391" t="s">
        <v>473</v>
      </c>
      <c r="K121" s="254"/>
    </row>
    <row r="122" spans="2:49">
      <c r="B122" s="255" t="s">
        <v>440</v>
      </c>
    </row>
    <row r="123" spans="2:49" ht="22.5" customHeight="1">
      <c r="B123" s="1314" t="s">
        <v>441</v>
      </c>
      <c r="C123" s="1314"/>
      <c r="D123" s="1314"/>
      <c r="E123" s="1314"/>
      <c r="F123" s="1314"/>
      <c r="G123" s="1314"/>
      <c r="H123" s="1314"/>
      <c r="I123" s="1314"/>
      <c r="J123" s="1314"/>
      <c r="K123" s="1314"/>
      <c r="L123" s="1314"/>
      <c r="M123" s="1314"/>
      <c r="N123" s="1314"/>
      <c r="O123" s="1314"/>
      <c r="P123" s="1314"/>
      <c r="Q123" s="1314"/>
      <c r="R123" s="1314"/>
      <c r="S123" s="1314"/>
      <c r="T123" s="1314"/>
      <c r="U123" s="1314"/>
      <c r="V123" s="1314"/>
      <c r="W123" s="1314"/>
      <c r="X123" s="1314"/>
      <c r="Y123" s="1314"/>
      <c r="Z123" s="1314"/>
      <c r="AA123" s="1314"/>
      <c r="AB123" s="1314"/>
      <c r="AC123" s="1314"/>
      <c r="AD123" s="1314"/>
      <c r="AE123" s="1314"/>
      <c r="AF123" s="1314"/>
      <c r="AG123" s="1314"/>
      <c r="AH123" s="1314"/>
      <c r="AI123" s="1314"/>
      <c r="AJ123" s="1314"/>
      <c r="AK123" s="1314"/>
      <c r="AL123" s="1314"/>
      <c r="AM123" s="1314"/>
      <c r="AN123" s="1314"/>
      <c r="AO123" s="1314"/>
      <c r="AP123" s="1314"/>
      <c r="AQ123" s="1314"/>
      <c r="AR123" s="1314"/>
      <c r="AS123" s="1314"/>
      <c r="AT123" s="1314"/>
      <c r="AU123" s="1314"/>
      <c r="AV123" s="1314"/>
      <c r="AW123" s="1314"/>
    </row>
    <row r="124" spans="2:49" ht="24.95" customHeight="1">
      <c r="B124" s="1357" t="s">
        <v>442</v>
      </c>
      <c r="C124" s="1357"/>
      <c r="D124" s="1357"/>
      <c r="E124" s="1357"/>
      <c r="F124" s="1357"/>
      <c r="G124" s="1357"/>
      <c r="H124" s="347"/>
      <c r="I124" s="1490" t="str">
        <f>IF($I$4="","",$I$4)</f>
        <v/>
      </c>
      <c r="J124" s="1490"/>
      <c r="K124" s="1490"/>
      <c r="L124" s="1490"/>
      <c r="M124" s="1490"/>
      <c r="N124" s="1490"/>
      <c r="O124" s="1490"/>
      <c r="P124" s="1490"/>
      <c r="Q124" s="1490"/>
      <c r="R124" s="1490"/>
      <c r="S124" s="1490"/>
    </row>
    <row r="125" spans="2:49" ht="29.25" customHeight="1">
      <c r="B125" s="1359" t="s">
        <v>443</v>
      </c>
      <c r="C125" s="1359"/>
      <c r="D125" s="1359"/>
      <c r="E125" s="1359"/>
      <c r="F125" s="1359"/>
      <c r="G125" s="1359"/>
      <c r="H125" s="407"/>
      <c r="I125" s="1491" t="str">
        <f>IF($I$5="","",$I$5)</f>
        <v/>
      </c>
      <c r="J125" s="1491"/>
      <c r="K125" s="1491"/>
      <c r="L125" s="1491"/>
      <c r="M125" s="1491"/>
      <c r="N125" s="1491"/>
      <c r="O125" s="1491"/>
      <c r="P125" s="1491"/>
      <c r="Q125" s="1491"/>
      <c r="R125" s="1491"/>
      <c r="S125" s="1491"/>
      <c r="AJ125" s="391"/>
      <c r="AK125" s="391"/>
      <c r="AL125" s="391"/>
      <c r="AM125" s="391"/>
      <c r="AN125" s="391"/>
      <c r="AO125" s="391"/>
      <c r="AP125" s="391"/>
      <c r="AQ125" s="391"/>
      <c r="AR125" s="391"/>
      <c r="AS125" s="391"/>
      <c r="AT125" s="391"/>
      <c r="AU125" s="391"/>
      <c r="AV125" s="391"/>
      <c r="AW125" s="391"/>
    </row>
    <row r="126" spans="2:49" ht="30" customHeight="1">
      <c r="B126" s="1360" t="s">
        <v>444</v>
      </c>
      <c r="C126" s="1360"/>
      <c r="D126" s="1360"/>
      <c r="E126" s="1360"/>
      <c r="F126" s="1360"/>
      <c r="G126" s="1360"/>
      <c r="H126" s="407"/>
      <c r="I126" s="1526" t="str">
        <f>IF($I$6="","",$I$6)</f>
        <v/>
      </c>
      <c r="J126" s="1526"/>
      <c r="K126" s="1526"/>
      <c r="L126" s="1526"/>
      <c r="M126" s="1526"/>
      <c r="N126" s="1526"/>
      <c r="O126" s="1526"/>
      <c r="P126" s="1526"/>
      <c r="Q126" s="1526"/>
      <c r="R126" s="1526"/>
      <c r="S126" s="1526"/>
    </row>
    <row r="127" spans="2:49" ht="12" customHeight="1" thickBot="1">
      <c r="AJ127" s="347"/>
      <c r="AK127" s="347"/>
    </row>
    <row r="128" spans="2:49" ht="18" customHeight="1">
      <c r="B128" s="1371" t="s">
        <v>312</v>
      </c>
      <c r="C128" s="1372"/>
      <c r="D128" s="1372"/>
      <c r="E128" s="1372"/>
      <c r="F128" s="1372"/>
      <c r="G128" s="1527" t="str">
        <f>IF($G$8="","",$G$8)</f>
        <v/>
      </c>
      <c r="H128" s="1527"/>
      <c r="I128" s="1527"/>
      <c r="J128" s="1527"/>
      <c r="K128" s="1527"/>
      <c r="L128" s="1527"/>
      <c r="M128" s="1527"/>
      <c r="N128" s="1527"/>
      <c r="O128" s="1527"/>
      <c r="P128" s="1527"/>
      <c r="Q128" s="1527"/>
      <c r="R128" s="1527"/>
      <c r="S128" s="1527"/>
      <c r="T128" s="1527"/>
      <c r="U128" s="1527"/>
      <c r="V128" s="1527"/>
      <c r="W128" s="1527"/>
      <c r="X128" s="1528"/>
      <c r="Y128" s="1379" t="s">
        <v>445</v>
      </c>
      <c r="Z128" s="1380"/>
      <c r="AA128" s="1380"/>
      <c r="AB128" s="408"/>
      <c r="AC128" s="409"/>
      <c r="AD128" s="410"/>
      <c r="AE128" s="409"/>
      <c r="AF128" s="410"/>
      <c r="AG128" s="409"/>
      <c r="AH128" s="411"/>
      <c r="AI128" s="326"/>
      <c r="AJ128" s="391"/>
      <c r="AK128" s="391"/>
      <c r="AL128" s="326"/>
      <c r="AM128" s="326"/>
      <c r="AN128" s="326"/>
      <c r="AO128" s="326"/>
      <c r="AP128" s="326"/>
      <c r="AQ128" s="326"/>
      <c r="AR128" s="326"/>
      <c r="AS128" s="326"/>
      <c r="AT128" s="326"/>
      <c r="AU128" s="326"/>
      <c r="AV128" s="326"/>
      <c r="AW128" s="412"/>
    </row>
    <row r="129" spans="2:49" ht="18" customHeight="1" thickBot="1">
      <c r="B129" s="1373"/>
      <c r="C129" s="1374"/>
      <c r="D129" s="1374"/>
      <c r="E129" s="1374"/>
      <c r="F129" s="1374"/>
      <c r="G129" s="1529"/>
      <c r="H129" s="1529"/>
      <c r="I129" s="1529"/>
      <c r="J129" s="1529"/>
      <c r="K129" s="1529"/>
      <c r="L129" s="1529"/>
      <c r="M129" s="1529"/>
      <c r="N129" s="1529"/>
      <c r="O129" s="1529"/>
      <c r="P129" s="1529"/>
      <c r="Q129" s="1529"/>
      <c r="R129" s="1529"/>
      <c r="S129" s="1529"/>
      <c r="T129" s="1529"/>
      <c r="U129" s="1529"/>
      <c r="V129" s="1529"/>
      <c r="W129" s="1529"/>
      <c r="X129" s="1530"/>
      <c r="Y129" s="1381"/>
      <c r="Z129" s="1382"/>
      <c r="AA129" s="1382"/>
      <c r="AB129" s="1370" t="str">
        <f>IF($AB$9="","",$AB$9)</f>
        <v/>
      </c>
      <c r="AC129" s="1370" t="str">
        <f t="shared" ref="AC129" si="4">IF(AC69="","",AC69)</f>
        <v/>
      </c>
      <c r="AD129" s="1209" t="s">
        <v>374</v>
      </c>
      <c r="AE129" s="1370" t="str">
        <f>IF($AE$9="","",$AE$9)</f>
        <v/>
      </c>
      <c r="AF129" s="1209" t="s">
        <v>375</v>
      </c>
      <c r="AG129" s="1362" t="str">
        <f>IF($AG$9="","",$AG$9)</f>
        <v/>
      </c>
      <c r="AH129" s="1363" t="s">
        <v>316</v>
      </c>
      <c r="AJ129" s="255" t="s">
        <v>317</v>
      </c>
      <c r="AK129" s="255" t="s">
        <v>446</v>
      </c>
      <c r="AW129" s="413"/>
    </row>
    <row r="130" spans="2:49" ht="18" customHeight="1">
      <c r="B130" s="1364" t="s">
        <v>447</v>
      </c>
      <c r="C130" s="1365"/>
      <c r="D130" s="1365"/>
      <c r="E130" s="1365"/>
      <c r="F130" s="1365"/>
      <c r="G130" s="1365"/>
      <c r="H130" s="1368" t="s">
        <v>448</v>
      </c>
      <c r="I130" s="1368"/>
      <c r="J130" s="1368"/>
      <c r="K130" s="409"/>
      <c r="L130" s="409"/>
      <c r="M130" s="409"/>
      <c r="N130" s="414"/>
      <c r="O130" s="1369" t="str">
        <f>IF($O$10="","",$O$10)</f>
        <v/>
      </c>
      <c r="P130" s="1368" t="s">
        <v>374</v>
      </c>
      <c r="Q130" s="415"/>
      <c r="R130" s="1369" t="str">
        <f>IF($R$10="","",$R$10)</f>
        <v/>
      </c>
      <c r="S130" s="1368" t="s">
        <v>375</v>
      </c>
      <c r="T130" s="1369" t="str">
        <f>IF($T$10="","",$T$10)</f>
        <v/>
      </c>
      <c r="U130" s="1368" t="s">
        <v>376</v>
      </c>
      <c r="V130" s="409"/>
      <c r="W130" s="409"/>
      <c r="X130" s="416"/>
      <c r="Y130" s="1381"/>
      <c r="Z130" s="1382"/>
      <c r="AA130" s="1382"/>
      <c r="AB130" s="1370"/>
      <c r="AC130" s="1370"/>
      <c r="AD130" s="1209"/>
      <c r="AE130" s="1370"/>
      <c r="AF130" s="1209"/>
      <c r="AG130" s="1362"/>
      <c r="AH130" s="1363"/>
      <c r="AK130" s="255" t="s">
        <v>449</v>
      </c>
      <c r="AW130" s="413"/>
    </row>
    <row r="131" spans="2:49" ht="9" customHeight="1">
      <c r="B131" s="1366"/>
      <c r="C131" s="1367"/>
      <c r="D131" s="1367"/>
      <c r="E131" s="1367"/>
      <c r="F131" s="1367"/>
      <c r="G131" s="1367"/>
      <c r="H131" s="1209"/>
      <c r="I131" s="1209"/>
      <c r="J131" s="1209"/>
      <c r="N131" s="417"/>
      <c r="O131" s="1370"/>
      <c r="P131" s="1209"/>
      <c r="Q131" s="386"/>
      <c r="R131" s="1370"/>
      <c r="S131" s="1209"/>
      <c r="T131" s="1370"/>
      <c r="U131" s="1209"/>
      <c r="X131" s="418"/>
      <c r="Y131" s="1381"/>
      <c r="Z131" s="1382"/>
      <c r="AA131" s="1382"/>
      <c r="AB131" s="419"/>
      <c r="AC131" s="420"/>
      <c r="AE131" s="386" t="s">
        <v>378</v>
      </c>
      <c r="AG131" s="421"/>
      <c r="AH131" s="418"/>
      <c r="AW131" s="413"/>
    </row>
    <row r="132" spans="2:49" ht="18" customHeight="1">
      <c r="B132" s="1366" t="s">
        <v>322</v>
      </c>
      <c r="C132" s="1367"/>
      <c r="D132" s="1367"/>
      <c r="E132" s="1367"/>
      <c r="F132" s="1367"/>
      <c r="H132" s="386"/>
      <c r="I132" s="417"/>
      <c r="L132" s="1370" t="str">
        <f>IF($L$12="","",$L$12)</f>
        <v/>
      </c>
      <c r="M132" s="1370" t="str">
        <f t="shared" ref="M132" si="5">IF(M72="","",M72)</f>
        <v/>
      </c>
      <c r="N132" s="1209" t="s">
        <v>377</v>
      </c>
      <c r="O132" s="1405" t="str">
        <f>IF($O$12="","",$O$12)</f>
        <v/>
      </c>
      <c r="P132" s="1405" t="str">
        <f t="shared" ref="P132:T132" si="6">IF(P72="","",P72)</f>
        <v/>
      </c>
      <c r="Q132" s="1405" t="str">
        <f t="shared" si="6"/>
        <v/>
      </c>
      <c r="R132" s="1405" t="str">
        <f t="shared" si="6"/>
        <v/>
      </c>
      <c r="S132" s="1405" t="str">
        <f t="shared" si="6"/>
        <v/>
      </c>
      <c r="T132" s="1405" t="str">
        <f t="shared" si="6"/>
        <v/>
      </c>
      <c r="U132" s="422"/>
      <c r="V132" s="417"/>
      <c r="W132" s="417"/>
      <c r="X132" s="423"/>
      <c r="Y132" s="1381"/>
      <c r="Z132" s="1382"/>
      <c r="AA132" s="1382"/>
      <c r="AB132" s="1370" t="str">
        <f>IF($AB$12="","",$AB$12)</f>
        <v/>
      </c>
      <c r="AC132" s="1370"/>
      <c r="AD132" s="1209" t="s">
        <v>374</v>
      </c>
      <c r="AE132" s="1370" t="str">
        <f>IF($AE$12="","",$AE$12)</f>
        <v/>
      </c>
      <c r="AF132" s="1209" t="s">
        <v>375</v>
      </c>
      <c r="AG132" s="1362" t="str">
        <f>IF($AG$12="","",$AG$12)</f>
        <v/>
      </c>
      <c r="AH132" s="1363" t="s">
        <v>316</v>
      </c>
      <c r="AJ132" s="255" t="s">
        <v>317</v>
      </c>
      <c r="AK132" s="255" t="s">
        <v>450</v>
      </c>
      <c r="AW132" s="424"/>
    </row>
    <row r="133" spans="2:49" ht="8.25" customHeight="1">
      <c r="B133" s="1366"/>
      <c r="C133" s="1367"/>
      <c r="D133" s="1367"/>
      <c r="E133" s="1367"/>
      <c r="F133" s="1367"/>
      <c r="H133" s="386"/>
      <c r="I133" s="417"/>
      <c r="L133" s="1370"/>
      <c r="M133" s="1370"/>
      <c r="N133" s="1209"/>
      <c r="O133" s="1405"/>
      <c r="P133" s="1405"/>
      <c r="Q133" s="1405"/>
      <c r="R133" s="1405"/>
      <c r="S133" s="1405"/>
      <c r="T133" s="1405"/>
      <c r="U133" s="422"/>
      <c r="V133" s="417"/>
      <c r="W133" s="417"/>
      <c r="X133" s="423"/>
      <c r="Y133" s="1381"/>
      <c r="Z133" s="1382"/>
      <c r="AA133" s="1382"/>
      <c r="AB133" s="1370"/>
      <c r="AC133" s="1370"/>
      <c r="AD133" s="1209"/>
      <c r="AE133" s="1370"/>
      <c r="AF133" s="1209"/>
      <c r="AG133" s="1362"/>
      <c r="AH133" s="1363"/>
      <c r="AJ133" s="425"/>
      <c r="AK133" s="1385" t="s">
        <v>451</v>
      </c>
      <c r="AL133" s="1367"/>
      <c r="AM133" s="1367"/>
      <c r="AN133" s="1367"/>
      <c r="AO133" s="1367"/>
      <c r="AP133" s="1367"/>
      <c r="AQ133" s="1367"/>
      <c r="AR133" s="1367"/>
      <c r="AS133" s="1367"/>
      <c r="AT133" s="1367"/>
      <c r="AU133" s="1367"/>
      <c r="AV133" s="1367"/>
      <c r="AW133" s="424"/>
    </row>
    <row r="134" spans="2:49" ht="9.75" customHeight="1">
      <c r="B134" s="1366" t="s">
        <v>326</v>
      </c>
      <c r="C134" s="1367"/>
      <c r="D134" s="1367"/>
      <c r="E134" s="1367"/>
      <c r="F134" s="1367"/>
      <c r="G134" s="1367"/>
      <c r="H134" s="1367"/>
      <c r="I134" s="1367"/>
      <c r="M134" s="1531" t="str">
        <f>IF($M$14="","",$M$14)</f>
        <v/>
      </c>
      <c r="N134" s="1531" t="str">
        <f t="shared" ref="N134:X134" si="7">IF(N74="","",N74)</f>
        <v/>
      </c>
      <c r="O134" s="1531" t="str">
        <f t="shared" si="7"/>
        <v/>
      </c>
      <c r="P134" s="1531" t="str">
        <f t="shared" si="7"/>
        <v/>
      </c>
      <c r="Q134" s="1531" t="str">
        <f t="shared" si="7"/>
        <v/>
      </c>
      <c r="R134" s="1531" t="str">
        <f t="shared" si="7"/>
        <v/>
      </c>
      <c r="S134" s="1531" t="str">
        <f t="shared" si="7"/>
        <v/>
      </c>
      <c r="T134" s="1531" t="str">
        <f t="shared" si="7"/>
        <v/>
      </c>
      <c r="U134" s="1531" t="str">
        <f t="shared" si="7"/>
        <v/>
      </c>
      <c r="V134" s="1531" t="str">
        <f t="shared" si="7"/>
        <v/>
      </c>
      <c r="W134" s="1531" t="str">
        <f t="shared" si="7"/>
        <v/>
      </c>
      <c r="X134" s="1532" t="str">
        <f t="shared" si="7"/>
        <v/>
      </c>
      <c r="Y134" s="1381"/>
      <c r="Z134" s="1382"/>
      <c r="AA134" s="1382"/>
      <c r="AB134" s="1370"/>
      <c r="AC134" s="1370"/>
      <c r="AD134" s="1209"/>
      <c r="AE134" s="1370"/>
      <c r="AF134" s="1209"/>
      <c r="AG134" s="1362"/>
      <c r="AH134" s="1363"/>
      <c r="AJ134" s="425"/>
      <c r="AK134" s="1367"/>
      <c r="AL134" s="1367"/>
      <c r="AM134" s="1367"/>
      <c r="AN134" s="1367"/>
      <c r="AO134" s="1367"/>
      <c r="AP134" s="1367"/>
      <c r="AQ134" s="1367"/>
      <c r="AR134" s="1367"/>
      <c r="AS134" s="1367"/>
      <c r="AT134" s="1367"/>
      <c r="AU134" s="1367"/>
      <c r="AV134" s="1367"/>
      <c r="AW134" s="424"/>
    </row>
    <row r="135" spans="2:49" ht="18" customHeight="1" thickBot="1">
      <c r="B135" s="1386"/>
      <c r="C135" s="1387"/>
      <c r="D135" s="1387"/>
      <c r="E135" s="1387"/>
      <c r="F135" s="1387"/>
      <c r="G135" s="1387"/>
      <c r="H135" s="1387"/>
      <c r="I135" s="1387"/>
      <c r="J135" s="426"/>
      <c r="K135" s="426"/>
      <c r="L135" s="426"/>
      <c r="M135" s="1533"/>
      <c r="N135" s="1533"/>
      <c r="O135" s="1533"/>
      <c r="P135" s="1533"/>
      <c r="Q135" s="1533"/>
      <c r="R135" s="1533"/>
      <c r="S135" s="1533"/>
      <c r="T135" s="1533"/>
      <c r="U135" s="1533"/>
      <c r="V135" s="1533"/>
      <c r="W135" s="1533"/>
      <c r="X135" s="1534"/>
      <c r="Y135" s="1383"/>
      <c r="Z135" s="1384"/>
      <c r="AA135" s="1384"/>
      <c r="AB135" s="426"/>
      <c r="AC135" s="426"/>
      <c r="AD135" s="426"/>
      <c r="AE135" s="426"/>
      <c r="AF135" s="426"/>
      <c r="AG135" s="426"/>
      <c r="AH135" s="427"/>
      <c r="AI135" s="347"/>
      <c r="AJ135" s="347"/>
      <c r="AK135" s="347"/>
      <c r="AL135" s="347"/>
      <c r="AM135" s="347"/>
      <c r="AN135" s="347"/>
      <c r="AO135" s="347"/>
      <c r="AP135" s="347"/>
      <c r="AQ135" s="347"/>
      <c r="AR135" s="347"/>
      <c r="AS135" s="347"/>
      <c r="AT135" s="347"/>
      <c r="AU135" s="347"/>
      <c r="AV135" s="347"/>
      <c r="AW135" s="428"/>
    </row>
    <row r="136" spans="2:49" ht="15.95" customHeight="1">
      <c r="B136" s="1392" t="s">
        <v>328</v>
      </c>
      <c r="C136" s="1209"/>
      <c r="D136" s="1209"/>
      <c r="E136" s="1209"/>
      <c r="F136" s="1209"/>
      <c r="G136" s="1210"/>
      <c r="H136" s="1393" t="s">
        <v>452</v>
      </c>
      <c r="I136" s="1394"/>
      <c r="J136" s="1394"/>
      <c r="K136" s="1394"/>
      <c r="L136" s="1394"/>
      <c r="M136" s="1394"/>
      <c r="N136" s="1394"/>
      <c r="O136" s="1394"/>
      <c r="P136" s="1394"/>
      <c r="Q136" s="1394"/>
      <c r="R136" s="1394"/>
      <c r="S136" s="1395"/>
      <c r="T136" s="1393" t="s">
        <v>330</v>
      </c>
      <c r="U136" s="1394"/>
      <c r="V136" s="1394"/>
      <c r="W136" s="1394"/>
      <c r="X136" s="1394"/>
      <c r="Y136" s="1394"/>
      <c r="Z136" s="1394"/>
      <c r="AA136" s="1394"/>
      <c r="AB136" s="1394"/>
      <c r="AC136" s="1394"/>
      <c r="AD136" s="1394"/>
      <c r="AE136" s="1394"/>
      <c r="AF136" s="1395"/>
      <c r="AG136" s="1392" t="s">
        <v>331</v>
      </c>
      <c r="AH136" s="1209"/>
      <c r="AI136" s="1210"/>
      <c r="AJ136" s="1396" t="s">
        <v>453</v>
      </c>
      <c r="AK136" s="1397"/>
      <c r="AL136" s="1397"/>
      <c r="AM136" s="1397"/>
      <c r="AN136" s="1397"/>
      <c r="AO136" s="1397"/>
      <c r="AP136" s="1397"/>
      <c r="AQ136" s="1397"/>
      <c r="AR136" s="1397"/>
      <c r="AS136" s="1397"/>
      <c r="AT136" s="1398"/>
      <c r="AU136" s="1399" t="s">
        <v>454</v>
      </c>
      <c r="AV136" s="1400"/>
      <c r="AW136" s="1401"/>
    </row>
    <row r="137" spans="2:49" ht="15.95" customHeight="1">
      <c r="B137" s="1402" t="s">
        <v>335</v>
      </c>
      <c r="C137" s="1403"/>
      <c r="D137" s="1403"/>
      <c r="E137" s="1403"/>
      <c r="F137" s="1403"/>
      <c r="G137" s="1404"/>
      <c r="H137" s="1396" t="s">
        <v>455</v>
      </c>
      <c r="I137" s="1397"/>
      <c r="J137" s="1397"/>
      <c r="K137" s="1397"/>
      <c r="L137" s="1397"/>
      <c r="M137" s="1397"/>
      <c r="N137" s="1397"/>
      <c r="O137" s="1398"/>
      <c r="P137" s="1396" t="s">
        <v>456</v>
      </c>
      <c r="Q137" s="1397"/>
      <c r="R137" s="1397"/>
      <c r="S137" s="1398"/>
      <c r="T137" s="1396" t="s">
        <v>457</v>
      </c>
      <c r="U137" s="1397"/>
      <c r="V137" s="1397"/>
      <c r="W137" s="1398"/>
      <c r="X137" s="1396" t="s">
        <v>340</v>
      </c>
      <c r="Y137" s="1397"/>
      <c r="Z137" s="1397"/>
      <c r="AA137" s="1397"/>
      <c r="AB137" s="1398"/>
      <c r="AC137" s="1396" t="s">
        <v>341</v>
      </c>
      <c r="AD137" s="1397"/>
      <c r="AE137" s="1397"/>
      <c r="AF137" s="1398"/>
      <c r="AG137" s="1402" t="s">
        <v>342</v>
      </c>
      <c r="AH137" s="1403"/>
      <c r="AI137" s="1404"/>
      <c r="AJ137" s="1444" t="s">
        <v>458</v>
      </c>
      <c r="AK137" s="1445"/>
      <c r="AL137" s="1446"/>
      <c r="AM137" s="1444" t="s">
        <v>459</v>
      </c>
      <c r="AN137" s="1445"/>
      <c r="AO137" s="1446"/>
      <c r="AP137" s="1396" t="s">
        <v>460</v>
      </c>
      <c r="AQ137" s="1397"/>
      <c r="AR137" s="1397"/>
      <c r="AS137" s="1397"/>
      <c r="AT137" s="1398"/>
      <c r="AU137" s="1402"/>
      <c r="AV137" s="1403"/>
      <c r="AW137" s="1404"/>
    </row>
    <row r="138" spans="2:49" ht="15" customHeight="1">
      <c r="B138" s="1406" t="s">
        <v>472</v>
      </c>
      <c r="C138" s="1407"/>
      <c r="D138" s="1407"/>
      <c r="E138" s="1407"/>
      <c r="F138" s="1407"/>
      <c r="G138" s="1408"/>
      <c r="H138" s="429"/>
      <c r="I138" s="430"/>
      <c r="J138" s="430"/>
      <c r="K138" s="431"/>
      <c r="L138" s="429"/>
      <c r="M138" s="432"/>
      <c r="N138" s="430"/>
      <c r="O138" s="433"/>
      <c r="P138" s="1535" t="str">
        <f>IF(P111="","",P111)</f>
        <v/>
      </c>
      <c r="Q138" s="1536"/>
      <c r="R138" s="1536"/>
      <c r="S138" s="434" t="s">
        <v>348</v>
      </c>
      <c r="T138" s="435"/>
      <c r="U138" s="436"/>
      <c r="V138" s="436"/>
      <c r="W138" s="436"/>
      <c r="X138" s="429"/>
      <c r="Y138" s="432"/>
      <c r="Z138" s="437"/>
      <c r="AA138" s="437"/>
      <c r="AB138" s="438"/>
      <c r="AC138" s="1535" t="str">
        <f>IF(AC111="","",AC111)</f>
        <v/>
      </c>
      <c r="AD138" s="1536"/>
      <c r="AE138" s="1536"/>
      <c r="AF138" s="434" t="s">
        <v>348</v>
      </c>
      <c r="AG138" s="429"/>
      <c r="AH138" s="432"/>
      <c r="AI138" s="431"/>
      <c r="AJ138" s="429"/>
      <c r="AK138" s="432"/>
      <c r="AL138" s="431"/>
      <c r="AM138" s="429"/>
      <c r="AN138" s="432"/>
      <c r="AO138" s="431"/>
      <c r="AP138" s="429"/>
      <c r="AQ138" s="432"/>
      <c r="AR138" s="432"/>
      <c r="AS138" s="432"/>
      <c r="AT138" s="432"/>
      <c r="AU138" s="439"/>
      <c r="AV138" s="326"/>
      <c r="AW138" s="412"/>
    </row>
    <row r="139" spans="2:49" ht="15" customHeight="1">
      <c r="B139" s="1409"/>
      <c r="C139" s="1410"/>
      <c r="D139" s="1410"/>
      <c r="E139" s="1410"/>
      <c r="F139" s="1410"/>
      <c r="G139" s="1411"/>
      <c r="H139" s="440"/>
      <c r="I139" s="441"/>
      <c r="J139" s="441"/>
      <c r="K139" s="442"/>
      <c r="L139" s="440"/>
      <c r="M139" s="443"/>
      <c r="N139" s="441"/>
      <c r="O139" s="444"/>
      <c r="P139" s="1537"/>
      <c r="Q139" s="1538"/>
      <c r="R139" s="1538"/>
      <c r="S139" s="445"/>
      <c r="T139" s="446"/>
      <c r="U139" s="447"/>
      <c r="V139" s="447"/>
      <c r="W139" s="447"/>
      <c r="X139" s="440"/>
      <c r="Y139" s="443"/>
      <c r="Z139" s="448"/>
      <c r="AA139" s="448"/>
      <c r="AB139" s="449"/>
      <c r="AC139" s="1537"/>
      <c r="AD139" s="1538"/>
      <c r="AE139" s="1538"/>
      <c r="AF139" s="445"/>
      <c r="AG139" s="440"/>
      <c r="AH139" s="443"/>
      <c r="AI139" s="442"/>
      <c r="AJ139" s="440"/>
      <c r="AK139" s="443"/>
      <c r="AL139" s="442"/>
      <c r="AM139" s="440"/>
      <c r="AN139" s="443"/>
      <c r="AO139" s="442"/>
      <c r="AP139" s="440"/>
      <c r="AQ139" s="443"/>
      <c r="AR139" s="443"/>
      <c r="AS139" s="443"/>
      <c r="AT139" s="443"/>
      <c r="AU139" s="450"/>
      <c r="AV139" s="451"/>
      <c r="AW139" s="452"/>
    </row>
    <row r="140" spans="2:49" ht="15" customHeight="1">
      <c r="B140" s="453"/>
      <c r="H140" s="454" t="s">
        <v>347</v>
      </c>
      <c r="I140" s="455"/>
      <c r="J140" s="455"/>
      <c r="K140" s="456"/>
      <c r="L140" s="453"/>
      <c r="O140" s="457" t="s">
        <v>348</v>
      </c>
      <c r="P140" s="458"/>
      <c r="Q140" s="458"/>
      <c r="R140" s="458"/>
      <c r="S140" s="457" t="s">
        <v>348</v>
      </c>
      <c r="T140" s="459"/>
      <c r="U140" s="458"/>
      <c r="V140" s="458"/>
      <c r="W140" s="458"/>
      <c r="X140" s="454" t="s">
        <v>350</v>
      </c>
      <c r="Y140" s="460"/>
      <c r="Z140" s="1422"/>
      <c r="AA140" s="1422"/>
      <c r="AB140" s="1423"/>
      <c r="AC140" s="461"/>
      <c r="AD140" s="462"/>
      <c r="AE140" s="462"/>
      <c r="AF140" s="463"/>
      <c r="AG140" s="453"/>
      <c r="AI140" s="457" t="s">
        <v>348</v>
      </c>
      <c r="AJ140" s="453"/>
      <c r="AL140" s="457" t="s">
        <v>462</v>
      </c>
      <c r="AM140" s="453"/>
      <c r="AO140" s="457" t="s">
        <v>462</v>
      </c>
      <c r="AP140" s="453"/>
      <c r="AU140" s="453"/>
      <c r="AW140" s="413"/>
    </row>
    <row r="141" spans="2:49" ht="15" customHeight="1">
      <c r="B141" s="464"/>
      <c r="C141" s="255" t="s">
        <v>314</v>
      </c>
      <c r="D141" s="465"/>
      <c r="E141" s="255" t="s">
        <v>315</v>
      </c>
      <c r="F141" s="465"/>
      <c r="G141" s="255" t="s">
        <v>316</v>
      </c>
      <c r="H141" s="1424"/>
      <c r="I141" s="1425"/>
      <c r="J141" s="1425"/>
      <c r="K141" s="1426"/>
      <c r="L141" s="1430"/>
      <c r="M141" s="1431"/>
      <c r="N141" s="1431"/>
      <c r="O141" s="466"/>
      <c r="P141" s="1447" t="str">
        <f>IF(F141="","",P138+L141)</f>
        <v/>
      </c>
      <c r="Q141" s="1448"/>
      <c r="R141" s="1448"/>
      <c r="S141" s="543"/>
      <c r="T141" s="1438"/>
      <c r="U141" s="1439"/>
      <c r="V141" s="1439"/>
      <c r="W141" s="458"/>
      <c r="X141" s="1442"/>
      <c r="Y141" s="1443"/>
      <c r="Z141" s="1443"/>
      <c r="AA141" s="1443"/>
      <c r="AB141" s="413"/>
      <c r="AC141" s="1447" t="str">
        <f>IF(F141="","",T141+AC138+X141)</f>
        <v/>
      </c>
      <c r="AD141" s="1448"/>
      <c r="AE141" s="1448"/>
      <c r="AF141" s="413"/>
      <c r="AG141" s="1451" t="str">
        <f>IF(F141="","",P141-AC141)</f>
        <v/>
      </c>
      <c r="AH141" s="1452"/>
      <c r="AI141" s="1453"/>
      <c r="AJ141" s="1457"/>
      <c r="AK141" s="1458"/>
      <c r="AL141" s="1459"/>
      <c r="AM141" s="1457"/>
      <c r="AN141" s="1458"/>
      <c r="AO141" s="1459"/>
      <c r="AP141" s="468"/>
      <c r="AQ141" s="255" t="s">
        <v>352</v>
      </c>
      <c r="AR141" s="469"/>
      <c r="AS141" s="255" t="s">
        <v>353</v>
      </c>
      <c r="AU141" s="453"/>
      <c r="AW141" s="413"/>
    </row>
    <row r="142" spans="2:49" ht="15" customHeight="1">
      <c r="B142" s="470"/>
      <c r="C142" s="347"/>
      <c r="D142" s="347"/>
      <c r="E142" s="347"/>
      <c r="F142" s="347"/>
      <c r="G142" s="347"/>
      <c r="H142" s="1427"/>
      <c r="I142" s="1428"/>
      <c r="J142" s="1428"/>
      <c r="K142" s="1429"/>
      <c r="L142" s="1432"/>
      <c r="M142" s="1433"/>
      <c r="N142" s="1433"/>
      <c r="O142" s="471"/>
      <c r="P142" s="1449"/>
      <c r="Q142" s="1450"/>
      <c r="R142" s="1450"/>
      <c r="S142" s="544"/>
      <c r="T142" s="1440"/>
      <c r="U142" s="1441"/>
      <c r="V142" s="1441"/>
      <c r="W142" s="473" t="s">
        <v>348</v>
      </c>
      <c r="X142" s="1432"/>
      <c r="Y142" s="1433"/>
      <c r="Z142" s="1433"/>
      <c r="AA142" s="1433"/>
      <c r="AB142" s="474" t="s">
        <v>348</v>
      </c>
      <c r="AC142" s="1449"/>
      <c r="AD142" s="1450"/>
      <c r="AE142" s="1450"/>
      <c r="AF142" s="474" t="s">
        <v>348</v>
      </c>
      <c r="AG142" s="1454"/>
      <c r="AH142" s="1455"/>
      <c r="AI142" s="1456"/>
      <c r="AJ142" s="1460"/>
      <c r="AK142" s="1461"/>
      <c r="AL142" s="1462"/>
      <c r="AM142" s="1460"/>
      <c r="AN142" s="1461"/>
      <c r="AO142" s="1462"/>
      <c r="AP142" s="470"/>
      <c r="AQ142" s="347"/>
      <c r="AR142" s="347"/>
      <c r="AS142" s="347"/>
      <c r="AT142" s="347"/>
      <c r="AU142" s="470"/>
      <c r="AV142" s="347"/>
      <c r="AW142" s="428"/>
    </row>
    <row r="143" spans="2:49" ht="15" customHeight="1">
      <c r="B143" s="439"/>
      <c r="C143" s="326"/>
      <c r="D143" s="326"/>
      <c r="E143" s="326"/>
      <c r="F143" s="326"/>
      <c r="G143" s="326"/>
      <c r="H143" s="475" t="s">
        <v>347</v>
      </c>
      <c r="I143" s="476"/>
      <c r="J143" s="476"/>
      <c r="K143" s="477"/>
      <c r="L143" s="478"/>
      <c r="M143" s="479"/>
      <c r="N143" s="480"/>
      <c r="O143" s="434" t="s">
        <v>348</v>
      </c>
      <c r="P143" s="481"/>
      <c r="Q143" s="481"/>
      <c r="R143" s="481"/>
      <c r="S143" s="434" t="s">
        <v>348</v>
      </c>
      <c r="T143" s="459"/>
      <c r="U143" s="458"/>
      <c r="V143" s="458"/>
      <c r="W143" s="482"/>
      <c r="X143" s="454" t="s">
        <v>350</v>
      </c>
      <c r="Y143" s="460"/>
      <c r="Z143" s="483"/>
      <c r="AA143" s="483"/>
      <c r="AB143" s="484"/>
      <c r="AC143" s="485"/>
      <c r="AD143" s="486"/>
      <c r="AE143" s="486"/>
      <c r="AF143" s="487"/>
      <c r="AG143" s="439"/>
      <c r="AH143" s="326"/>
      <c r="AI143" s="434" t="s">
        <v>348</v>
      </c>
      <c r="AJ143" s="439"/>
      <c r="AK143" s="326"/>
      <c r="AL143" s="434" t="s">
        <v>462</v>
      </c>
      <c r="AM143" s="439"/>
      <c r="AN143" s="326"/>
      <c r="AO143" s="434" t="s">
        <v>462</v>
      </c>
      <c r="AP143" s="439"/>
      <c r="AQ143" s="326"/>
      <c r="AR143" s="326"/>
      <c r="AS143" s="326"/>
      <c r="AT143" s="326"/>
      <c r="AU143" s="439"/>
      <c r="AV143" s="326"/>
      <c r="AW143" s="412"/>
    </row>
    <row r="144" spans="2:49" ht="15" customHeight="1">
      <c r="B144" s="464"/>
      <c r="C144" s="255" t="s">
        <v>314</v>
      </c>
      <c r="D144" s="465"/>
      <c r="E144" s="255" t="s">
        <v>315</v>
      </c>
      <c r="F144" s="465"/>
      <c r="G144" s="255" t="s">
        <v>316</v>
      </c>
      <c r="H144" s="1424"/>
      <c r="I144" s="1425"/>
      <c r="J144" s="1425"/>
      <c r="K144" s="1426"/>
      <c r="L144" s="1430"/>
      <c r="M144" s="1431"/>
      <c r="N144" s="1431"/>
      <c r="O144" s="466"/>
      <c r="P144" s="1447" t="str">
        <f>IF(F144="","",P141+L144)</f>
        <v/>
      </c>
      <c r="Q144" s="1448"/>
      <c r="R144" s="1448"/>
      <c r="S144" s="543"/>
      <c r="T144" s="1463"/>
      <c r="U144" s="1464"/>
      <c r="V144" s="1464"/>
      <c r="W144" s="387"/>
      <c r="X144" s="1467"/>
      <c r="Y144" s="1468"/>
      <c r="Z144" s="1468"/>
      <c r="AA144" s="1468"/>
      <c r="AB144" s="413"/>
      <c r="AC144" s="1447" t="str">
        <f>IF(F144="","",AC141+T144+X144)</f>
        <v/>
      </c>
      <c r="AD144" s="1448"/>
      <c r="AE144" s="1448"/>
      <c r="AF144" s="413"/>
      <c r="AG144" s="1451" t="str">
        <f>IF(F144="","",P144-AC144)</f>
        <v/>
      </c>
      <c r="AH144" s="1452"/>
      <c r="AI144" s="1453"/>
      <c r="AJ144" s="1457"/>
      <c r="AK144" s="1458"/>
      <c r="AL144" s="1459"/>
      <c r="AM144" s="1457"/>
      <c r="AN144" s="1458"/>
      <c r="AO144" s="1459"/>
      <c r="AP144" s="464"/>
      <c r="AQ144" s="255" t="s">
        <v>352</v>
      </c>
      <c r="AR144" s="465"/>
      <c r="AS144" s="255" t="s">
        <v>353</v>
      </c>
      <c r="AU144" s="488"/>
      <c r="AW144" s="413"/>
    </row>
    <row r="145" spans="2:49" ht="15" customHeight="1">
      <c r="B145" s="470"/>
      <c r="C145" s="347"/>
      <c r="D145" s="347"/>
      <c r="E145" s="347"/>
      <c r="F145" s="347"/>
      <c r="G145" s="347"/>
      <c r="H145" s="1427"/>
      <c r="I145" s="1428"/>
      <c r="J145" s="1428"/>
      <c r="K145" s="1429"/>
      <c r="L145" s="1432"/>
      <c r="M145" s="1433"/>
      <c r="N145" s="1433"/>
      <c r="O145" s="471"/>
      <c r="P145" s="1449"/>
      <c r="Q145" s="1450"/>
      <c r="R145" s="1450"/>
      <c r="S145" s="544"/>
      <c r="T145" s="1465"/>
      <c r="U145" s="1466"/>
      <c r="V145" s="1466"/>
      <c r="W145" s="473" t="s">
        <v>348</v>
      </c>
      <c r="X145" s="1469"/>
      <c r="Y145" s="1470"/>
      <c r="Z145" s="1470"/>
      <c r="AA145" s="1470"/>
      <c r="AB145" s="474" t="s">
        <v>348</v>
      </c>
      <c r="AC145" s="1449"/>
      <c r="AD145" s="1450"/>
      <c r="AE145" s="1450"/>
      <c r="AF145" s="474" t="s">
        <v>348</v>
      </c>
      <c r="AG145" s="1454"/>
      <c r="AH145" s="1455"/>
      <c r="AI145" s="1456"/>
      <c r="AJ145" s="1460"/>
      <c r="AK145" s="1461"/>
      <c r="AL145" s="1462"/>
      <c r="AM145" s="1460"/>
      <c r="AN145" s="1461"/>
      <c r="AO145" s="1462"/>
      <c r="AP145" s="470"/>
      <c r="AQ145" s="347"/>
      <c r="AR145" s="347"/>
      <c r="AS145" s="347"/>
      <c r="AT145" s="347"/>
      <c r="AU145" s="470"/>
      <c r="AV145" s="347"/>
      <c r="AW145" s="428"/>
    </row>
    <row r="146" spans="2:49" ht="15" customHeight="1">
      <c r="B146" s="439"/>
      <c r="C146" s="326"/>
      <c r="D146" s="326"/>
      <c r="E146" s="326"/>
      <c r="F146" s="326"/>
      <c r="G146" s="326"/>
      <c r="H146" s="475" t="s">
        <v>347</v>
      </c>
      <c r="I146" s="476"/>
      <c r="J146" s="476"/>
      <c r="K146" s="477"/>
      <c r="L146" s="478"/>
      <c r="M146" s="479"/>
      <c r="N146" s="480"/>
      <c r="O146" s="457" t="s">
        <v>348</v>
      </c>
      <c r="P146" s="481"/>
      <c r="Q146" s="481"/>
      <c r="R146" s="481"/>
      <c r="S146" s="434" t="s">
        <v>348</v>
      </c>
      <c r="T146" s="459"/>
      <c r="U146" s="458"/>
      <c r="V146" s="458"/>
      <c r="W146" s="489"/>
      <c r="X146" s="454" t="s">
        <v>350</v>
      </c>
      <c r="Y146" s="490"/>
      <c r="Z146" s="483"/>
      <c r="AA146" s="483"/>
      <c r="AB146" s="484"/>
      <c r="AC146" s="485"/>
      <c r="AD146" s="486"/>
      <c r="AE146" s="486"/>
      <c r="AF146" s="487"/>
      <c r="AG146" s="439"/>
      <c r="AH146" s="326"/>
      <c r="AI146" s="434" t="s">
        <v>348</v>
      </c>
      <c r="AJ146" s="439"/>
      <c r="AK146" s="326"/>
      <c r="AL146" s="434" t="s">
        <v>462</v>
      </c>
      <c r="AM146" s="439"/>
      <c r="AN146" s="326"/>
      <c r="AO146" s="434" t="s">
        <v>462</v>
      </c>
      <c r="AP146" s="439"/>
      <c r="AQ146" s="326"/>
      <c r="AR146" s="326"/>
      <c r="AS146" s="326"/>
      <c r="AT146" s="326"/>
      <c r="AU146" s="439"/>
      <c r="AV146" s="326"/>
      <c r="AW146" s="412"/>
    </row>
    <row r="147" spans="2:49" ht="15" customHeight="1">
      <c r="B147" s="464"/>
      <c r="C147" s="255" t="s">
        <v>314</v>
      </c>
      <c r="D147" s="465"/>
      <c r="E147" s="255" t="s">
        <v>315</v>
      </c>
      <c r="F147" s="465"/>
      <c r="G147" s="255" t="s">
        <v>316</v>
      </c>
      <c r="H147" s="1424"/>
      <c r="I147" s="1425"/>
      <c r="J147" s="1425"/>
      <c r="K147" s="1426"/>
      <c r="L147" s="1430"/>
      <c r="M147" s="1431"/>
      <c r="N147" s="1431"/>
      <c r="O147" s="466"/>
      <c r="P147" s="1447" t="str">
        <f>IF(F147="","",P144+L147)</f>
        <v/>
      </c>
      <c r="Q147" s="1448"/>
      <c r="R147" s="1448"/>
      <c r="S147" s="543"/>
      <c r="T147" s="1463"/>
      <c r="U147" s="1464"/>
      <c r="V147" s="1464"/>
      <c r="W147" s="387"/>
      <c r="X147" s="1467"/>
      <c r="Y147" s="1468"/>
      <c r="Z147" s="1468"/>
      <c r="AA147" s="1468"/>
      <c r="AB147" s="413"/>
      <c r="AC147" s="1447" t="str">
        <f>IF(F147="","",AC144+T147+X147)</f>
        <v/>
      </c>
      <c r="AD147" s="1448"/>
      <c r="AE147" s="1448"/>
      <c r="AF147" s="413"/>
      <c r="AG147" s="1451" t="str">
        <f>IF(F147="","",P147-AC147)</f>
        <v/>
      </c>
      <c r="AH147" s="1452"/>
      <c r="AI147" s="1453"/>
      <c r="AJ147" s="1457"/>
      <c r="AK147" s="1458"/>
      <c r="AL147" s="1459"/>
      <c r="AM147" s="1457"/>
      <c r="AN147" s="1458"/>
      <c r="AO147" s="1459"/>
      <c r="AP147" s="464"/>
      <c r="AQ147" s="255" t="s">
        <v>352</v>
      </c>
      <c r="AR147" s="465"/>
      <c r="AS147" s="255" t="s">
        <v>353</v>
      </c>
      <c r="AU147" s="488"/>
      <c r="AW147" s="413"/>
    </row>
    <row r="148" spans="2:49" ht="15" customHeight="1">
      <c r="B148" s="470"/>
      <c r="C148" s="347"/>
      <c r="D148" s="347"/>
      <c r="E148" s="347"/>
      <c r="F148" s="347"/>
      <c r="G148" s="347"/>
      <c r="H148" s="1427"/>
      <c r="I148" s="1428"/>
      <c r="J148" s="1428"/>
      <c r="K148" s="1429"/>
      <c r="L148" s="1432"/>
      <c r="M148" s="1433"/>
      <c r="N148" s="1433"/>
      <c r="O148" s="466"/>
      <c r="P148" s="1449"/>
      <c r="Q148" s="1450"/>
      <c r="R148" s="1450"/>
      <c r="S148" s="544"/>
      <c r="T148" s="1465"/>
      <c r="U148" s="1466"/>
      <c r="V148" s="1466"/>
      <c r="W148" s="473" t="s">
        <v>348</v>
      </c>
      <c r="X148" s="1469"/>
      <c r="Y148" s="1470"/>
      <c r="Z148" s="1470"/>
      <c r="AA148" s="1470"/>
      <c r="AB148" s="474" t="s">
        <v>348</v>
      </c>
      <c r="AC148" s="1449"/>
      <c r="AD148" s="1450"/>
      <c r="AE148" s="1450"/>
      <c r="AF148" s="474" t="s">
        <v>348</v>
      </c>
      <c r="AG148" s="1454"/>
      <c r="AH148" s="1455"/>
      <c r="AI148" s="1456"/>
      <c r="AJ148" s="1460"/>
      <c r="AK148" s="1461"/>
      <c r="AL148" s="1462"/>
      <c r="AM148" s="1460"/>
      <c r="AN148" s="1461"/>
      <c r="AO148" s="1462"/>
      <c r="AP148" s="470"/>
      <c r="AQ148" s="347"/>
      <c r="AR148" s="347"/>
      <c r="AS148" s="347"/>
      <c r="AT148" s="347"/>
      <c r="AU148" s="470"/>
      <c r="AV148" s="347"/>
      <c r="AW148" s="428"/>
    </row>
    <row r="149" spans="2:49" ht="15" customHeight="1">
      <c r="B149" s="439"/>
      <c r="C149" s="326"/>
      <c r="D149" s="326"/>
      <c r="E149" s="326"/>
      <c r="F149" s="326"/>
      <c r="G149" s="326"/>
      <c r="H149" s="475" t="s">
        <v>347</v>
      </c>
      <c r="I149" s="476"/>
      <c r="J149" s="476"/>
      <c r="K149" s="477"/>
      <c r="L149" s="478"/>
      <c r="M149" s="479"/>
      <c r="N149" s="480"/>
      <c r="O149" s="434" t="s">
        <v>348</v>
      </c>
      <c r="P149" s="481"/>
      <c r="Q149" s="481"/>
      <c r="R149" s="481"/>
      <c r="S149" s="434" t="s">
        <v>348</v>
      </c>
      <c r="T149" s="459"/>
      <c r="U149" s="458"/>
      <c r="V149" s="458"/>
      <c r="W149" s="482"/>
      <c r="X149" s="475" t="s">
        <v>350</v>
      </c>
      <c r="Y149" s="490"/>
      <c r="Z149" s="483"/>
      <c r="AA149" s="483"/>
      <c r="AB149" s="484"/>
      <c r="AC149" s="485"/>
      <c r="AD149" s="486"/>
      <c r="AE149" s="486"/>
      <c r="AF149" s="487"/>
      <c r="AG149" s="439"/>
      <c r="AH149" s="326"/>
      <c r="AI149" s="434" t="s">
        <v>348</v>
      </c>
      <c r="AJ149" s="439"/>
      <c r="AK149" s="326"/>
      <c r="AL149" s="434" t="s">
        <v>462</v>
      </c>
      <c r="AM149" s="439"/>
      <c r="AN149" s="326"/>
      <c r="AO149" s="434" t="s">
        <v>462</v>
      </c>
      <c r="AP149" s="439"/>
      <c r="AQ149" s="326"/>
      <c r="AR149" s="326"/>
      <c r="AS149" s="326"/>
      <c r="AT149" s="326"/>
      <c r="AU149" s="439"/>
      <c r="AV149" s="326"/>
      <c r="AW149" s="412"/>
    </row>
    <row r="150" spans="2:49" ht="15" customHeight="1">
      <c r="B150" s="464"/>
      <c r="C150" s="255" t="s">
        <v>314</v>
      </c>
      <c r="D150" s="465"/>
      <c r="E150" s="255" t="s">
        <v>315</v>
      </c>
      <c r="F150" s="465"/>
      <c r="G150" s="255" t="s">
        <v>316</v>
      </c>
      <c r="H150" s="1424"/>
      <c r="I150" s="1425"/>
      <c r="J150" s="1425"/>
      <c r="K150" s="1426"/>
      <c r="L150" s="1430"/>
      <c r="M150" s="1431"/>
      <c r="N150" s="1431"/>
      <c r="O150" s="466"/>
      <c r="P150" s="1447" t="str">
        <f>IF(F150="","",P147+L150)</f>
        <v/>
      </c>
      <c r="Q150" s="1448"/>
      <c r="R150" s="1448"/>
      <c r="S150" s="543"/>
      <c r="T150" s="1463"/>
      <c r="U150" s="1464"/>
      <c r="V150" s="1464"/>
      <c r="W150" s="387"/>
      <c r="X150" s="1467"/>
      <c r="Y150" s="1468"/>
      <c r="Z150" s="1468"/>
      <c r="AA150" s="1468"/>
      <c r="AB150" s="413"/>
      <c r="AC150" s="1447" t="str">
        <f>IF(F150="","",AC147+T150+X150)</f>
        <v/>
      </c>
      <c r="AD150" s="1448"/>
      <c r="AE150" s="1448"/>
      <c r="AF150" s="413"/>
      <c r="AG150" s="1451" t="str">
        <f>IF(F150="","",P150-AC150)</f>
        <v/>
      </c>
      <c r="AH150" s="1452"/>
      <c r="AI150" s="1453"/>
      <c r="AJ150" s="1457"/>
      <c r="AK150" s="1458"/>
      <c r="AL150" s="1459"/>
      <c r="AM150" s="1457"/>
      <c r="AN150" s="1458"/>
      <c r="AO150" s="1459"/>
      <c r="AP150" s="464"/>
      <c r="AQ150" s="255" t="s">
        <v>352</v>
      </c>
      <c r="AR150" s="465"/>
      <c r="AS150" s="255" t="s">
        <v>353</v>
      </c>
      <c r="AU150" s="488"/>
      <c r="AW150" s="413"/>
    </row>
    <row r="151" spans="2:49" ht="15" customHeight="1">
      <c r="B151" s="470"/>
      <c r="C151" s="347"/>
      <c r="D151" s="347"/>
      <c r="E151" s="347"/>
      <c r="F151" s="347"/>
      <c r="G151" s="347"/>
      <c r="H151" s="1427"/>
      <c r="I151" s="1428"/>
      <c r="J151" s="1428"/>
      <c r="K151" s="1429"/>
      <c r="L151" s="1432"/>
      <c r="M151" s="1433"/>
      <c r="N151" s="1433"/>
      <c r="O151" s="466"/>
      <c r="P151" s="1449"/>
      <c r="Q151" s="1450"/>
      <c r="R151" s="1450"/>
      <c r="S151" s="544"/>
      <c r="T151" s="1465"/>
      <c r="U151" s="1466"/>
      <c r="V151" s="1466"/>
      <c r="W151" s="473" t="s">
        <v>348</v>
      </c>
      <c r="X151" s="1469"/>
      <c r="Y151" s="1470"/>
      <c r="Z151" s="1470"/>
      <c r="AA151" s="1470"/>
      <c r="AB151" s="474" t="s">
        <v>348</v>
      </c>
      <c r="AC151" s="1449"/>
      <c r="AD151" s="1450"/>
      <c r="AE151" s="1450"/>
      <c r="AF151" s="474" t="s">
        <v>348</v>
      </c>
      <c r="AG151" s="1454"/>
      <c r="AH151" s="1455"/>
      <c r="AI151" s="1456"/>
      <c r="AJ151" s="1460"/>
      <c r="AK151" s="1461"/>
      <c r="AL151" s="1462"/>
      <c r="AM151" s="1460"/>
      <c r="AN151" s="1461"/>
      <c r="AO151" s="1462"/>
      <c r="AP151" s="470"/>
      <c r="AQ151" s="347"/>
      <c r="AR151" s="347"/>
      <c r="AS151" s="347"/>
      <c r="AT151" s="347"/>
      <c r="AU151" s="470"/>
      <c r="AV151" s="347"/>
      <c r="AW151" s="428"/>
    </row>
    <row r="152" spans="2:49" ht="15" customHeight="1">
      <c r="B152" s="439"/>
      <c r="C152" s="326"/>
      <c r="D152" s="326"/>
      <c r="E152" s="326"/>
      <c r="F152" s="326"/>
      <c r="G152" s="326"/>
      <c r="H152" s="475" t="s">
        <v>347</v>
      </c>
      <c r="I152" s="476"/>
      <c r="J152" s="476"/>
      <c r="K152" s="477"/>
      <c r="L152" s="478"/>
      <c r="M152" s="479"/>
      <c r="N152" s="480"/>
      <c r="O152" s="434" t="s">
        <v>348</v>
      </c>
      <c r="P152" s="481"/>
      <c r="Q152" s="481"/>
      <c r="R152" s="481"/>
      <c r="S152" s="434" t="s">
        <v>348</v>
      </c>
      <c r="T152" s="459"/>
      <c r="U152" s="458"/>
      <c r="V152" s="458"/>
      <c r="W152" s="491"/>
      <c r="X152" s="475" t="s">
        <v>350</v>
      </c>
      <c r="Y152" s="490"/>
      <c r="Z152" s="483"/>
      <c r="AA152" s="483"/>
      <c r="AB152" s="484"/>
      <c r="AC152" s="485"/>
      <c r="AD152" s="486"/>
      <c r="AE152" s="486"/>
      <c r="AF152" s="487"/>
      <c r="AG152" s="439"/>
      <c r="AH152" s="326"/>
      <c r="AI152" s="434" t="s">
        <v>348</v>
      </c>
      <c r="AJ152" s="439"/>
      <c r="AK152" s="326"/>
      <c r="AL152" s="434" t="s">
        <v>462</v>
      </c>
      <c r="AM152" s="439"/>
      <c r="AN152" s="326"/>
      <c r="AO152" s="434" t="s">
        <v>462</v>
      </c>
      <c r="AP152" s="439"/>
      <c r="AQ152" s="326"/>
      <c r="AR152" s="326"/>
      <c r="AS152" s="326"/>
      <c r="AT152" s="326"/>
      <c r="AU152" s="439"/>
      <c r="AV152" s="326"/>
      <c r="AW152" s="412"/>
    </row>
    <row r="153" spans="2:49" ht="15" customHeight="1">
      <c r="B153" s="464"/>
      <c r="C153" s="255" t="s">
        <v>314</v>
      </c>
      <c r="D153" s="465"/>
      <c r="E153" s="255" t="s">
        <v>315</v>
      </c>
      <c r="F153" s="465"/>
      <c r="G153" s="255" t="s">
        <v>316</v>
      </c>
      <c r="H153" s="1424"/>
      <c r="I153" s="1425"/>
      <c r="J153" s="1425"/>
      <c r="K153" s="1426"/>
      <c r="L153" s="1430"/>
      <c r="M153" s="1431"/>
      <c r="N153" s="1431"/>
      <c r="O153" s="466"/>
      <c r="P153" s="1447" t="str">
        <f>IF(F153="","",P150+L153)</f>
        <v/>
      </c>
      <c r="Q153" s="1448"/>
      <c r="R153" s="1448"/>
      <c r="S153" s="543"/>
      <c r="T153" s="1463"/>
      <c r="U153" s="1464"/>
      <c r="V153" s="1464"/>
      <c r="W153" s="387"/>
      <c r="X153" s="1467"/>
      <c r="Y153" s="1468"/>
      <c r="Z153" s="1468"/>
      <c r="AA153" s="1468"/>
      <c r="AB153" s="413"/>
      <c r="AC153" s="1447" t="str">
        <f>IF(F153="","",AC150+T153+X153)</f>
        <v/>
      </c>
      <c r="AD153" s="1448"/>
      <c r="AE153" s="1448"/>
      <c r="AF153" s="413"/>
      <c r="AG153" s="1451" t="str">
        <f>IF(F153="","",P153-AC153)</f>
        <v/>
      </c>
      <c r="AH153" s="1452"/>
      <c r="AI153" s="1453"/>
      <c r="AJ153" s="1457"/>
      <c r="AK153" s="1458"/>
      <c r="AL153" s="1459"/>
      <c r="AM153" s="1457"/>
      <c r="AN153" s="1458"/>
      <c r="AO153" s="1459"/>
      <c r="AP153" s="464"/>
      <c r="AQ153" s="255" t="s">
        <v>352</v>
      </c>
      <c r="AR153" s="465"/>
      <c r="AS153" s="255" t="s">
        <v>353</v>
      </c>
      <c r="AU153" s="488"/>
      <c r="AW153" s="413"/>
    </row>
    <row r="154" spans="2:49" ht="15" customHeight="1">
      <c r="B154" s="470"/>
      <c r="C154" s="347"/>
      <c r="D154" s="347"/>
      <c r="E154" s="347"/>
      <c r="F154" s="347"/>
      <c r="G154" s="347"/>
      <c r="H154" s="1427"/>
      <c r="I154" s="1428"/>
      <c r="J154" s="1428"/>
      <c r="K154" s="1429"/>
      <c r="L154" s="1432"/>
      <c r="M154" s="1433"/>
      <c r="N154" s="1433"/>
      <c r="O154" s="466"/>
      <c r="P154" s="1449"/>
      <c r="Q154" s="1450"/>
      <c r="R154" s="1450"/>
      <c r="S154" s="544"/>
      <c r="T154" s="1465"/>
      <c r="U154" s="1466"/>
      <c r="V154" s="1466"/>
      <c r="W154" s="473" t="s">
        <v>348</v>
      </c>
      <c r="X154" s="1469"/>
      <c r="Y154" s="1470"/>
      <c r="Z154" s="1470"/>
      <c r="AA154" s="1470"/>
      <c r="AB154" s="474" t="s">
        <v>348</v>
      </c>
      <c r="AC154" s="1449"/>
      <c r="AD154" s="1450"/>
      <c r="AE154" s="1450"/>
      <c r="AF154" s="474" t="s">
        <v>348</v>
      </c>
      <c r="AG154" s="1454"/>
      <c r="AH154" s="1455"/>
      <c r="AI154" s="1456"/>
      <c r="AJ154" s="1460"/>
      <c r="AK154" s="1461"/>
      <c r="AL154" s="1462"/>
      <c r="AM154" s="1460"/>
      <c r="AN154" s="1461"/>
      <c r="AO154" s="1462"/>
      <c r="AP154" s="470"/>
      <c r="AQ154" s="347"/>
      <c r="AR154" s="347"/>
      <c r="AS154" s="347"/>
      <c r="AT154" s="347"/>
      <c r="AU154" s="470"/>
      <c r="AV154" s="347"/>
      <c r="AW154" s="428"/>
    </row>
    <row r="155" spans="2:49" ht="15" customHeight="1">
      <c r="B155" s="439"/>
      <c r="C155" s="326"/>
      <c r="D155" s="326"/>
      <c r="E155" s="326"/>
      <c r="F155" s="326"/>
      <c r="G155" s="326"/>
      <c r="H155" s="475" t="s">
        <v>347</v>
      </c>
      <c r="I155" s="476"/>
      <c r="J155" s="476"/>
      <c r="K155" s="477"/>
      <c r="L155" s="478"/>
      <c r="M155" s="479"/>
      <c r="N155" s="480"/>
      <c r="O155" s="434" t="s">
        <v>348</v>
      </c>
      <c r="P155" s="481"/>
      <c r="Q155" s="481"/>
      <c r="R155" s="481"/>
      <c r="S155" s="434" t="s">
        <v>348</v>
      </c>
      <c r="T155" s="459"/>
      <c r="U155" s="458"/>
      <c r="V155" s="458"/>
      <c r="W155" s="491"/>
      <c r="X155" s="475" t="s">
        <v>350</v>
      </c>
      <c r="Y155" s="490"/>
      <c r="Z155" s="483"/>
      <c r="AA155" s="483"/>
      <c r="AB155" s="484"/>
      <c r="AC155" s="485"/>
      <c r="AD155" s="486"/>
      <c r="AE155" s="486"/>
      <c r="AF155" s="487"/>
      <c r="AG155" s="439"/>
      <c r="AH155" s="326"/>
      <c r="AI155" s="434" t="s">
        <v>348</v>
      </c>
      <c r="AJ155" s="439"/>
      <c r="AK155" s="326"/>
      <c r="AL155" s="434" t="s">
        <v>462</v>
      </c>
      <c r="AM155" s="439"/>
      <c r="AN155" s="326"/>
      <c r="AO155" s="434" t="s">
        <v>462</v>
      </c>
      <c r="AP155" s="439"/>
      <c r="AQ155" s="326"/>
      <c r="AR155" s="326"/>
      <c r="AS155" s="326"/>
      <c r="AT155" s="326"/>
      <c r="AU155" s="439"/>
      <c r="AV155" s="326"/>
      <c r="AW155" s="412"/>
    </row>
    <row r="156" spans="2:49" ht="15" customHeight="1">
      <c r="B156" s="464"/>
      <c r="C156" s="255" t="s">
        <v>314</v>
      </c>
      <c r="D156" s="465"/>
      <c r="E156" s="255" t="s">
        <v>315</v>
      </c>
      <c r="F156" s="465"/>
      <c r="G156" s="255" t="s">
        <v>316</v>
      </c>
      <c r="H156" s="1424"/>
      <c r="I156" s="1425"/>
      <c r="J156" s="1425"/>
      <c r="K156" s="1426"/>
      <c r="L156" s="1430"/>
      <c r="M156" s="1431"/>
      <c r="N156" s="1431"/>
      <c r="O156" s="466"/>
      <c r="P156" s="1447" t="str">
        <f>IF(F156="","",P153+L156)</f>
        <v/>
      </c>
      <c r="Q156" s="1448"/>
      <c r="R156" s="1448"/>
      <c r="S156" s="543"/>
      <c r="T156" s="1463"/>
      <c r="U156" s="1464"/>
      <c r="V156" s="1464"/>
      <c r="W156" s="387"/>
      <c r="X156" s="1467"/>
      <c r="Y156" s="1468"/>
      <c r="Z156" s="1468"/>
      <c r="AA156" s="1468"/>
      <c r="AB156" s="413"/>
      <c r="AC156" s="1447" t="str">
        <f>IF(F156="","",AC153+T156+X156)</f>
        <v/>
      </c>
      <c r="AD156" s="1448"/>
      <c r="AE156" s="1448"/>
      <c r="AF156" s="413"/>
      <c r="AG156" s="1451" t="str">
        <f>IF(F156="","",P156-AC156)</f>
        <v/>
      </c>
      <c r="AH156" s="1452"/>
      <c r="AI156" s="1453"/>
      <c r="AJ156" s="1457"/>
      <c r="AK156" s="1458"/>
      <c r="AL156" s="1459"/>
      <c r="AM156" s="1457"/>
      <c r="AN156" s="1458"/>
      <c r="AO156" s="1459"/>
      <c r="AP156" s="464"/>
      <c r="AQ156" s="255" t="s">
        <v>352</v>
      </c>
      <c r="AR156" s="465"/>
      <c r="AS156" s="255" t="s">
        <v>353</v>
      </c>
      <c r="AU156" s="488"/>
      <c r="AW156" s="413"/>
    </row>
    <row r="157" spans="2:49" ht="15" customHeight="1">
      <c r="B157" s="470"/>
      <c r="C157" s="347"/>
      <c r="D157" s="347"/>
      <c r="E157" s="347"/>
      <c r="F157" s="347"/>
      <c r="G157" s="347"/>
      <c r="H157" s="1427"/>
      <c r="I157" s="1428"/>
      <c r="J157" s="1428"/>
      <c r="K157" s="1429"/>
      <c r="L157" s="1432"/>
      <c r="M157" s="1433"/>
      <c r="N157" s="1433"/>
      <c r="O157" s="471"/>
      <c r="P157" s="1449"/>
      <c r="Q157" s="1450"/>
      <c r="R157" s="1450"/>
      <c r="S157" s="544"/>
      <c r="T157" s="1465"/>
      <c r="U157" s="1466"/>
      <c r="V157" s="1466"/>
      <c r="W157" s="473" t="s">
        <v>348</v>
      </c>
      <c r="X157" s="1469"/>
      <c r="Y157" s="1470"/>
      <c r="Z157" s="1470"/>
      <c r="AA157" s="1470"/>
      <c r="AB157" s="474" t="s">
        <v>348</v>
      </c>
      <c r="AC157" s="1449"/>
      <c r="AD157" s="1450"/>
      <c r="AE157" s="1450"/>
      <c r="AF157" s="474" t="s">
        <v>348</v>
      </c>
      <c r="AG157" s="1454"/>
      <c r="AH157" s="1455"/>
      <c r="AI157" s="1456"/>
      <c r="AJ157" s="1460"/>
      <c r="AK157" s="1461"/>
      <c r="AL157" s="1462"/>
      <c r="AM157" s="1460"/>
      <c r="AN157" s="1461"/>
      <c r="AO157" s="1462"/>
      <c r="AP157" s="470"/>
      <c r="AQ157" s="347"/>
      <c r="AR157" s="347"/>
      <c r="AS157" s="347"/>
      <c r="AT157" s="347"/>
      <c r="AU157" s="470"/>
      <c r="AV157" s="347"/>
      <c r="AW157" s="428"/>
    </row>
    <row r="158" spans="2:49" ht="15" customHeight="1">
      <c r="B158" s="439"/>
      <c r="C158" s="326"/>
      <c r="D158" s="326"/>
      <c r="E158" s="326"/>
      <c r="F158" s="326"/>
      <c r="G158" s="326"/>
      <c r="H158" s="454" t="s">
        <v>347</v>
      </c>
      <c r="I158" s="455"/>
      <c r="J158" s="455"/>
      <c r="K158" s="456"/>
      <c r="L158" s="492"/>
      <c r="M158" s="480"/>
      <c r="N158" s="480"/>
      <c r="O158" s="457" t="s">
        <v>348</v>
      </c>
      <c r="P158" s="481"/>
      <c r="Q158" s="481"/>
      <c r="R158" s="481"/>
      <c r="S158" s="457" t="s">
        <v>348</v>
      </c>
      <c r="T158" s="459"/>
      <c r="U158" s="458"/>
      <c r="V158" s="458"/>
      <c r="W158" s="491"/>
      <c r="X158" s="475" t="s">
        <v>350</v>
      </c>
      <c r="Y158" s="490"/>
      <c r="Z158" s="483"/>
      <c r="AA158" s="483"/>
      <c r="AB158" s="484"/>
      <c r="AC158" s="485"/>
      <c r="AD158" s="486"/>
      <c r="AE158" s="486"/>
      <c r="AF158" s="487"/>
      <c r="AG158" s="439"/>
      <c r="AH158" s="326"/>
      <c r="AI158" s="434" t="s">
        <v>348</v>
      </c>
      <c r="AJ158" s="439"/>
      <c r="AK158" s="326"/>
      <c r="AL158" s="434" t="s">
        <v>462</v>
      </c>
      <c r="AM158" s="439"/>
      <c r="AN158" s="326"/>
      <c r="AO158" s="434" t="s">
        <v>462</v>
      </c>
      <c r="AP158" s="439"/>
      <c r="AQ158" s="326"/>
      <c r="AR158" s="326"/>
      <c r="AS158" s="326"/>
      <c r="AT158" s="326"/>
      <c r="AU158" s="439"/>
      <c r="AV158" s="326"/>
      <c r="AW158" s="412"/>
    </row>
    <row r="159" spans="2:49" ht="15" customHeight="1">
      <c r="B159" s="464"/>
      <c r="C159" s="255" t="s">
        <v>314</v>
      </c>
      <c r="D159" s="465"/>
      <c r="E159" s="255" t="s">
        <v>315</v>
      </c>
      <c r="F159" s="465"/>
      <c r="G159" s="255" t="s">
        <v>316</v>
      </c>
      <c r="H159" s="1424"/>
      <c r="I159" s="1425"/>
      <c r="J159" s="1425"/>
      <c r="K159" s="1426"/>
      <c r="L159" s="1430"/>
      <c r="M159" s="1431"/>
      <c r="N159" s="1431"/>
      <c r="O159" s="466"/>
      <c r="P159" s="1447" t="str">
        <f>IF(F159="","",P156+L159)</f>
        <v/>
      </c>
      <c r="Q159" s="1448"/>
      <c r="R159" s="1448"/>
      <c r="S159" s="543"/>
      <c r="T159" s="1463"/>
      <c r="U159" s="1464"/>
      <c r="V159" s="1464"/>
      <c r="W159" s="387"/>
      <c r="X159" s="1467"/>
      <c r="Y159" s="1468"/>
      <c r="Z159" s="1468"/>
      <c r="AA159" s="1468"/>
      <c r="AB159" s="413"/>
      <c r="AC159" s="1447" t="str">
        <f>IF(F159="","",AC156+T159+X159)</f>
        <v/>
      </c>
      <c r="AD159" s="1448"/>
      <c r="AE159" s="1448"/>
      <c r="AF159" s="413"/>
      <c r="AG159" s="1451" t="str">
        <f>IF(F159="","",P159-AC159)</f>
        <v/>
      </c>
      <c r="AH159" s="1452"/>
      <c r="AI159" s="1453"/>
      <c r="AJ159" s="1457"/>
      <c r="AK159" s="1458"/>
      <c r="AL159" s="1459"/>
      <c r="AM159" s="1457"/>
      <c r="AN159" s="1458"/>
      <c r="AO159" s="1459"/>
      <c r="AP159" s="464"/>
      <c r="AQ159" s="255" t="s">
        <v>352</v>
      </c>
      <c r="AR159" s="465"/>
      <c r="AS159" s="255" t="s">
        <v>353</v>
      </c>
      <c r="AU159" s="488"/>
      <c r="AW159" s="413"/>
    </row>
    <row r="160" spans="2:49" ht="15" customHeight="1">
      <c r="B160" s="470"/>
      <c r="C160" s="347"/>
      <c r="D160" s="347"/>
      <c r="E160" s="347"/>
      <c r="F160" s="347"/>
      <c r="G160" s="347"/>
      <c r="H160" s="1427"/>
      <c r="I160" s="1428"/>
      <c r="J160" s="1428"/>
      <c r="K160" s="1429"/>
      <c r="L160" s="1432"/>
      <c r="M160" s="1433"/>
      <c r="N160" s="1433"/>
      <c r="O160" s="471"/>
      <c r="P160" s="1449"/>
      <c r="Q160" s="1450"/>
      <c r="R160" s="1450"/>
      <c r="S160" s="544"/>
      <c r="T160" s="1465"/>
      <c r="U160" s="1466"/>
      <c r="V160" s="1466"/>
      <c r="W160" s="473" t="s">
        <v>348</v>
      </c>
      <c r="X160" s="1469"/>
      <c r="Y160" s="1470"/>
      <c r="Z160" s="1470"/>
      <c r="AA160" s="1470"/>
      <c r="AB160" s="474" t="s">
        <v>348</v>
      </c>
      <c r="AC160" s="1449"/>
      <c r="AD160" s="1450"/>
      <c r="AE160" s="1450"/>
      <c r="AF160" s="474" t="s">
        <v>348</v>
      </c>
      <c r="AG160" s="1454"/>
      <c r="AH160" s="1455"/>
      <c r="AI160" s="1456"/>
      <c r="AJ160" s="1460"/>
      <c r="AK160" s="1461"/>
      <c r="AL160" s="1462"/>
      <c r="AM160" s="1460"/>
      <c r="AN160" s="1461"/>
      <c r="AO160" s="1462"/>
      <c r="AP160" s="470"/>
      <c r="AQ160" s="347"/>
      <c r="AR160" s="347"/>
      <c r="AS160" s="347"/>
      <c r="AT160" s="347"/>
      <c r="AU160" s="470"/>
      <c r="AV160" s="347"/>
      <c r="AW160" s="428"/>
    </row>
    <row r="161" spans="2:49" ht="15" customHeight="1">
      <c r="B161" s="439"/>
      <c r="C161" s="326"/>
      <c r="D161" s="326"/>
      <c r="E161" s="326"/>
      <c r="F161" s="326"/>
      <c r="G161" s="326"/>
      <c r="H161" s="475" t="s">
        <v>347</v>
      </c>
      <c r="I161" s="476"/>
      <c r="J161" s="476"/>
      <c r="K161" s="477"/>
      <c r="L161" s="478"/>
      <c r="M161" s="480"/>
      <c r="N161" s="480"/>
      <c r="O161" s="457" t="s">
        <v>348</v>
      </c>
      <c r="P161" s="481"/>
      <c r="Q161" s="481"/>
      <c r="R161" s="481"/>
      <c r="S161" s="457" t="s">
        <v>348</v>
      </c>
      <c r="T161" s="459"/>
      <c r="U161" s="458"/>
      <c r="V161" s="458"/>
      <c r="W161" s="491"/>
      <c r="X161" s="475" t="s">
        <v>350</v>
      </c>
      <c r="Y161" s="490"/>
      <c r="Z161" s="483"/>
      <c r="AA161" s="483"/>
      <c r="AB161" s="484"/>
      <c r="AC161" s="485"/>
      <c r="AD161" s="486"/>
      <c r="AE161" s="486"/>
      <c r="AF161" s="487"/>
      <c r="AG161" s="439"/>
      <c r="AH161" s="326"/>
      <c r="AI161" s="434" t="s">
        <v>348</v>
      </c>
      <c r="AJ161" s="439"/>
      <c r="AK161" s="326"/>
      <c r="AL161" s="434" t="s">
        <v>462</v>
      </c>
      <c r="AM161" s="439"/>
      <c r="AN161" s="326"/>
      <c r="AO161" s="434" t="s">
        <v>462</v>
      </c>
      <c r="AP161" s="439"/>
      <c r="AQ161" s="326"/>
      <c r="AR161" s="326"/>
      <c r="AS161" s="326"/>
      <c r="AT161" s="326"/>
      <c r="AU161" s="439"/>
      <c r="AV161" s="326"/>
      <c r="AW161" s="412"/>
    </row>
    <row r="162" spans="2:49" ht="15" customHeight="1">
      <c r="B162" s="464"/>
      <c r="C162" s="255" t="s">
        <v>314</v>
      </c>
      <c r="D162" s="465"/>
      <c r="E162" s="255" t="s">
        <v>315</v>
      </c>
      <c r="F162" s="465"/>
      <c r="G162" s="255" t="s">
        <v>316</v>
      </c>
      <c r="H162" s="1424"/>
      <c r="I162" s="1425"/>
      <c r="J162" s="1425"/>
      <c r="K162" s="1426"/>
      <c r="L162" s="1430"/>
      <c r="M162" s="1431"/>
      <c r="N162" s="1431"/>
      <c r="O162" s="466"/>
      <c r="P162" s="1447" t="str">
        <f>IF(F162="","",P159+L162)</f>
        <v/>
      </c>
      <c r="Q162" s="1448"/>
      <c r="R162" s="1448"/>
      <c r="S162" s="543"/>
      <c r="T162" s="1463"/>
      <c r="U162" s="1464"/>
      <c r="V162" s="1464"/>
      <c r="W162" s="387"/>
      <c r="X162" s="1467"/>
      <c r="Y162" s="1468"/>
      <c r="Z162" s="1468"/>
      <c r="AA162" s="1468"/>
      <c r="AB162" s="413"/>
      <c r="AC162" s="1447" t="str">
        <f>IF(F162="","",AC159+T162+X162)</f>
        <v/>
      </c>
      <c r="AD162" s="1448"/>
      <c r="AE162" s="1448"/>
      <c r="AF162" s="413"/>
      <c r="AG162" s="1451" t="str">
        <f>IF(F162="","",P162-AC162)</f>
        <v/>
      </c>
      <c r="AH162" s="1452"/>
      <c r="AI162" s="1453"/>
      <c r="AJ162" s="1457"/>
      <c r="AK162" s="1458"/>
      <c r="AL162" s="1459"/>
      <c r="AM162" s="1457"/>
      <c r="AN162" s="1458"/>
      <c r="AO162" s="1459"/>
      <c r="AP162" s="464"/>
      <c r="AQ162" s="255" t="s">
        <v>352</v>
      </c>
      <c r="AR162" s="465"/>
      <c r="AS162" s="255" t="s">
        <v>353</v>
      </c>
      <c r="AU162" s="488"/>
      <c r="AW162" s="413"/>
    </row>
    <row r="163" spans="2:49" ht="15" customHeight="1">
      <c r="B163" s="470"/>
      <c r="C163" s="347"/>
      <c r="D163" s="347"/>
      <c r="E163" s="347"/>
      <c r="F163" s="347"/>
      <c r="G163" s="347"/>
      <c r="H163" s="1427"/>
      <c r="I163" s="1428"/>
      <c r="J163" s="1428"/>
      <c r="K163" s="1429"/>
      <c r="L163" s="1432"/>
      <c r="M163" s="1433"/>
      <c r="N163" s="1433"/>
      <c r="O163" s="471"/>
      <c r="P163" s="1449"/>
      <c r="Q163" s="1450"/>
      <c r="R163" s="1450"/>
      <c r="S163" s="544"/>
      <c r="T163" s="1465"/>
      <c r="U163" s="1466"/>
      <c r="V163" s="1466"/>
      <c r="W163" s="473" t="s">
        <v>348</v>
      </c>
      <c r="X163" s="1469"/>
      <c r="Y163" s="1470"/>
      <c r="Z163" s="1470"/>
      <c r="AA163" s="1470"/>
      <c r="AB163" s="474" t="s">
        <v>348</v>
      </c>
      <c r="AC163" s="1449"/>
      <c r="AD163" s="1450"/>
      <c r="AE163" s="1450"/>
      <c r="AF163" s="474" t="s">
        <v>348</v>
      </c>
      <c r="AG163" s="1454"/>
      <c r="AH163" s="1455"/>
      <c r="AI163" s="1456"/>
      <c r="AJ163" s="1460"/>
      <c r="AK163" s="1461"/>
      <c r="AL163" s="1462"/>
      <c r="AM163" s="1460"/>
      <c r="AN163" s="1461"/>
      <c r="AO163" s="1462"/>
      <c r="AP163" s="470"/>
      <c r="AQ163" s="347"/>
      <c r="AR163" s="347"/>
      <c r="AS163" s="347"/>
      <c r="AT163" s="347"/>
      <c r="AU163" s="470"/>
      <c r="AV163" s="347"/>
      <c r="AW163" s="428"/>
    </row>
    <row r="164" spans="2:49" ht="15" customHeight="1">
      <c r="B164" s="439"/>
      <c r="C164" s="326"/>
      <c r="D164" s="326"/>
      <c r="E164" s="326"/>
      <c r="F164" s="326"/>
      <c r="G164" s="326"/>
      <c r="H164" s="475" t="s">
        <v>347</v>
      </c>
      <c r="I164" s="476"/>
      <c r="J164" s="476"/>
      <c r="K164" s="477"/>
      <c r="L164" s="478"/>
      <c r="M164" s="479"/>
      <c r="N164" s="480"/>
      <c r="O164" s="457" t="s">
        <v>348</v>
      </c>
      <c r="P164" s="481"/>
      <c r="Q164" s="481"/>
      <c r="R164" s="481"/>
      <c r="S164" s="457" t="s">
        <v>348</v>
      </c>
      <c r="T164" s="459"/>
      <c r="U164" s="458"/>
      <c r="V164" s="458"/>
      <c r="W164" s="491"/>
      <c r="X164" s="475" t="s">
        <v>350</v>
      </c>
      <c r="Y164" s="490"/>
      <c r="Z164" s="483"/>
      <c r="AA164" s="483"/>
      <c r="AB164" s="484"/>
      <c r="AC164" s="485"/>
      <c r="AD164" s="486"/>
      <c r="AE164" s="486"/>
      <c r="AF164" s="487"/>
      <c r="AG164" s="439"/>
      <c r="AH164" s="326"/>
      <c r="AI164" s="434" t="s">
        <v>348</v>
      </c>
      <c r="AJ164" s="439"/>
      <c r="AK164" s="493"/>
      <c r="AL164" s="434" t="s">
        <v>462</v>
      </c>
      <c r="AM164" s="439"/>
      <c r="AN164" s="326"/>
      <c r="AO164" s="434" t="s">
        <v>462</v>
      </c>
      <c r="AP164" s="439"/>
      <c r="AQ164" s="326"/>
      <c r="AR164" s="326"/>
      <c r="AS164" s="326"/>
      <c r="AT164" s="326"/>
      <c r="AU164" s="439"/>
      <c r="AV164" s="326"/>
      <c r="AW164" s="412"/>
    </row>
    <row r="165" spans="2:49" ht="15" customHeight="1">
      <c r="B165" s="464"/>
      <c r="C165" s="255" t="s">
        <v>314</v>
      </c>
      <c r="D165" s="465"/>
      <c r="E165" s="255" t="s">
        <v>315</v>
      </c>
      <c r="F165" s="465"/>
      <c r="G165" s="255" t="s">
        <v>316</v>
      </c>
      <c r="H165" s="1424"/>
      <c r="I165" s="1425"/>
      <c r="J165" s="1425"/>
      <c r="K165" s="1426"/>
      <c r="L165" s="1430"/>
      <c r="M165" s="1431"/>
      <c r="N165" s="1431"/>
      <c r="O165" s="466"/>
      <c r="P165" s="1447" t="str">
        <f>IF(F165="","",P162+L165)</f>
        <v/>
      </c>
      <c r="Q165" s="1448"/>
      <c r="R165" s="1448"/>
      <c r="S165" s="543"/>
      <c r="T165" s="1463"/>
      <c r="U165" s="1464"/>
      <c r="V165" s="1464"/>
      <c r="W165" s="387"/>
      <c r="X165" s="1467"/>
      <c r="Y165" s="1468"/>
      <c r="Z165" s="1468"/>
      <c r="AA165" s="1468"/>
      <c r="AB165" s="413"/>
      <c r="AC165" s="1447" t="str">
        <f>IF(F165="","",AC162+T165+X165)</f>
        <v/>
      </c>
      <c r="AD165" s="1448"/>
      <c r="AE165" s="1448"/>
      <c r="AF165" s="413"/>
      <c r="AG165" s="1451" t="str">
        <f>IF(F165="","",P165-AC165)</f>
        <v/>
      </c>
      <c r="AH165" s="1452"/>
      <c r="AI165" s="1453"/>
      <c r="AJ165" s="1457"/>
      <c r="AK165" s="1458"/>
      <c r="AL165" s="1459"/>
      <c r="AM165" s="1457"/>
      <c r="AN165" s="1458"/>
      <c r="AO165" s="1459"/>
      <c r="AP165" s="464"/>
      <c r="AQ165" s="255" t="s">
        <v>352</v>
      </c>
      <c r="AR165" s="465"/>
      <c r="AS165" s="255" t="s">
        <v>353</v>
      </c>
      <c r="AU165" s="488"/>
      <c r="AW165" s="413"/>
    </row>
    <row r="166" spans="2:49" ht="15" customHeight="1">
      <c r="B166" s="470"/>
      <c r="C166" s="347"/>
      <c r="D166" s="347"/>
      <c r="E166" s="347"/>
      <c r="F166" s="347"/>
      <c r="G166" s="347"/>
      <c r="H166" s="1427"/>
      <c r="I166" s="1428"/>
      <c r="J166" s="1428"/>
      <c r="K166" s="1429"/>
      <c r="L166" s="1432"/>
      <c r="M166" s="1433"/>
      <c r="N166" s="1433"/>
      <c r="O166" s="471"/>
      <c r="P166" s="1449"/>
      <c r="Q166" s="1450"/>
      <c r="R166" s="1450"/>
      <c r="S166" s="544"/>
      <c r="T166" s="1465"/>
      <c r="U166" s="1466"/>
      <c r="V166" s="1466"/>
      <c r="W166" s="473" t="s">
        <v>348</v>
      </c>
      <c r="X166" s="1469"/>
      <c r="Y166" s="1470"/>
      <c r="Z166" s="1470"/>
      <c r="AA166" s="1470"/>
      <c r="AB166" s="474" t="s">
        <v>348</v>
      </c>
      <c r="AC166" s="1449"/>
      <c r="AD166" s="1450"/>
      <c r="AE166" s="1450"/>
      <c r="AF166" s="474" t="s">
        <v>348</v>
      </c>
      <c r="AG166" s="1454"/>
      <c r="AH166" s="1455"/>
      <c r="AI166" s="1456"/>
      <c r="AJ166" s="1460"/>
      <c r="AK166" s="1461"/>
      <c r="AL166" s="1462"/>
      <c r="AM166" s="1460"/>
      <c r="AN166" s="1461"/>
      <c r="AO166" s="1462"/>
      <c r="AP166" s="470"/>
      <c r="AQ166" s="347"/>
      <c r="AR166" s="347"/>
      <c r="AS166" s="347"/>
      <c r="AT166" s="347"/>
      <c r="AU166" s="470"/>
      <c r="AV166" s="347"/>
      <c r="AW166" s="428"/>
    </row>
    <row r="167" spans="2:49" ht="15" customHeight="1">
      <c r="B167" s="439"/>
      <c r="C167" s="326"/>
      <c r="D167" s="326"/>
      <c r="E167" s="326"/>
      <c r="F167" s="326"/>
      <c r="G167" s="326"/>
      <c r="H167" s="475" t="s">
        <v>347</v>
      </c>
      <c r="I167" s="476"/>
      <c r="J167" s="476"/>
      <c r="K167" s="477"/>
      <c r="L167" s="478"/>
      <c r="M167" s="479"/>
      <c r="N167" s="480"/>
      <c r="O167" s="457" t="s">
        <v>348</v>
      </c>
      <c r="P167" s="481"/>
      <c r="Q167" s="481"/>
      <c r="R167" s="481"/>
      <c r="S167" s="457" t="s">
        <v>348</v>
      </c>
      <c r="T167" s="459"/>
      <c r="U167" s="458"/>
      <c r="V167" s="458"/>
      <c r="W167" s="491"/>
      <c r="X167" s="475" t="s">
        <v>350</v>
      </c>
      <c r="Y167" s="490"/>
      <c r="Z167" s="483"/>
      <c r="AA167" s="483"/>
      <c r="AB167" s="484"/>
      <c r="AC167" s="485"/>
      <c r="AD167" s="486"/>
      <c r="AE167" s="486"/>
      <c r="AF167" s="487"/>
      <c r="AG167" s="439"/>
      <c r="AH167" s="326"/>
      <c r="AI167" s="434" t="s">
        <v>348</v>
      </c>
      <c r="AJ167" s="439"/>
      <c r="AK167" s="326"/>
      <c r="AL167" s="434" t="s">
        <v>462</v>
      </c>
      <c r="AM167" s="439"/>
      <c r="AN167" s="326"/>
      <c r="AO167" s="434" t="s">
        <v>462</v>
      </c>
      <c r="AP167" s="439"/>
      <c r="AQ167" s="326"/>
      <c r="AR167" s="326"/>
      <c r="AS167" s="326"/>
      <c r="AT167" s="326"/>
      <c r="AU167" s="439"/>
      <c r="AV167" s="326"/>
      <c r="AW167" s="412"/>
    </row>
    <row r="168" spans="2:49" ht="15" customHeight="1">
      <c r="B168" s="464"/>
      <c r="C168" s="255" t="s">
        <v>314</v>
      </c>
      <c r="D168" s="465"/>
      <c r="E168" s="255" t="s">
        <v>315</v>
      </c>
      <c r="F168" s="465"/>
      <c r="G168" s="255" t="s">
        <v>316</v>
      </c>
      <c r="H168" s="1424"/>
      <c r="I168" s="1425"/>
      <c r="J168" s="1425"/>
      <c r="K168" s="1426"/>
      <c r="L168" s="1430"/>
      <c r="M168" s="1431"/>
      <c r="N168" s="1431"/>
      <c r="O168" s="466"/>
      <c r="P168" s="1447" t="str">
        <f>IF(F168="","",P165+L168)</f>
        <v/>
      </c>
      <c r="Q168" s="1448"/>
      <c r="R168" s="1448"/>
      <c r="S168" s="543"/>
      <c r="T168" s="1463"/>
      <c r="U168" s="1464"/>
      <c r="V168" s="1464"/>
      <c r="W168" s="387"/>
      <c r="X168" s="1467"/>
      <c r="Y168" s="1468"/>
      <c r="Z168" s="1468"/>
      <c r="AA168" s="1468"/>
      <c r="AB168" s="413"/>
      <c r="AC168" s="1447" t="str">
        <f>IF(F168="","",AC165+T168+X168)</f>
        <v/>
      </c>
      <c r="AD168" s="1448"/>
      <c r="AE168" s="1448"/>
      <c r="AF168" s="413"/>
      <c r="AG168" s="1451" t="str">
        <f>IF(F168="","",P168-AC168)</f>
        <v/>
      </c>
      <c r="AH168" s="1452"/>
      <c r="AI168" s="1453"/>
      <c r="AJ168" s="1457"/>
      <c r="AK168" s="1458"/>
      <c r="AL168" s="1459"/>
      <c r="AM168" s="1457"/>
      <c r="AN168" s="1458"/>
      <c r="AO168" s="1459"/>
      <c r="AP168" s="464"/>
      <c r="AQ168" s="255" t="s">
        <v>352</v>
      </c>
      <c r="AR168" s="465"/>
      <c r="AS168" s="255" t="s">
        <v>353</v>
      </c>
      <c r="AU168" s="488"/>
      <c r="AW168" s="413"/>
    </row>
    <row r="169" spans="2:49" ht="15" customHeight="1">
      <c r="B169" s="470"/>
      <c r="C169" s="347"/>
      <c r="D169" s="347"/>
      <c r="E169" s="347"/>
      <c r="F169" s="347"/>
      <c r="G169" s="347"/>
      <c r="H169" s="1427"/>
      <c r="I169" s="1428"/>
      <c r="J169" s="1428"/>
      <c r="K169" s="1429"/>
      <c r="L169" s="1432"/>
      <c r="M169" s="1433"/>
      <c r="N169" s="1433"/>
      <c r="O169" s="471"/>
      <c r="P169" s="1449"/>
      <c r="Q169" s="1450"/>
      <c r="R169" s="1450"/>
      <c r="S169" s="544"/>
      <c r="T169" s="1465"/>
      <c r="U169" s="1466"/>
      <c r="V169" s="1466"/>
      <c r="W169" s="473" t="s">
        <v>348</v>
      </c>
      <c r="X169" s="1469"/>
      <c r="Y169" s="1470"/>
      <c r="Z169" s="1470"/>
      <c r="AA169" s="1470"/>
      <c r="AB169" s="474" t="s">
        <v>348</v>
      </c>
      <c r="AC169" s="1449"/>
      <c r="AD169" s="1450"/>
      <c r="AE169" s="1450"/>
      <c r="AF169" s="474" t="s">
        <v>348</v>
      </c>
      <c r="AG169" s="1454"/>
      <c r="AH169" s="1455"/>
      <c r="AI169" s="1456"/>
      <c r="AJ169" s="1460"/>
      <c r="AK169" s="1461"/>
      <c r="AL169" s="1462"/>
      <c r="AM169" s="1460"/>
      <c r="AN169" s="1461"/>
      <c r="AO169" s="1462"/>
      <c r="AP169" s="470"/>
      <c r="AQ169" s="347"/>
      <c r="AR169" s="347"/>
      <c r="AS169" s="347"/>
      <c r="AT169" s="347"/>
      <c r="AU169" s="470"/>
      <c r="AV169" s="347"/>
      <c r="AW169" s="428"/>
    </row>
    <row r="170" spans="2:49" ht="15" customHeight="1">
      <c r="B170" s="439"/>
      <c r="C170" s="326"/>
      <c r="D170" s="326"/>
      <c r="E170" s="326"/>
      <c r="F170" s="326"/>
      <c r="G170" s="326"/>
      <c r="H170" s="475" t="s">
        <v>347</v>
      </c>
      <c r="I170" s="476"/>
      <c r="J170" s="476"/>
      <c r="K170" s="477"/>
      <c r="L170" s="478"/>
      <c r="M170" s="480"/>
      <c r="N170" s="481"/>
      <c r="O170" s="457" t="s">
        <v>348</v>
      </c>
      <c r="P170" s="481"/>
      <c r="Q170" s="481"/>
      <c r="R170" s="481"/>
      <c r="S170" s="457" t="s">
        <v>348</v>
      </c>
      <c r="T170" s="459"/>
      <c r="U170" s="458"/>
      <c r="V170" s="458"/>
      <c r="W170" s="387"/>
      <c r="X170" s="454" t="s">
        <v>350</v>
      </c>
      <c r="Y170" s="490"/>
      <c r="Z170" s="483"/>
      <c r="AA170" s="483"/>
      <c r="AB170" s="484"/>
      <c r="AC170" s="485"/>
      <c r="AD170" s="486"/>
      <c r="AE170" s="486"/>
      <c r="AF170" s="487"/>
      <c r="AG170" s="439"/>
      <c r="AH170" s="326"/>
      <c r="AI170" s="434" t="s">
        <v>348</v>
      </c>
      <c r="AJ170" s="439"/>
      <c r="AK170" s="326"/>
      <c r="AL170" s="434" t="s">
        <v>462</v>
      </c>
      <c r="AM170" s="439"/>
      <c r="AN170" s="326"/>
      <c r="AO170" s="434" t="s">
        <v>462</v>
      </c>
      <c r="AP170" s="439"/>
      <c r="AQ170" s="326"/>
      <c r="AR170" s="326"/>
      <c r="AS170" s="326"/>
      <c r="AT170" s="326"/>
      <c r="AU170" s="439"/>
      <c r="AV170" s="326"/>
      <c r="AW170" s="412"/>
    </row>
    <row r="171" spans="2:49" ht="15" customHeight="1">
      <c r="B171" s="464"/>
      <c r="C171" s="255" t="s">
        <v>314</v>
      </c>
      <c r="D171" s="465"/>
      <c r="E171" s="255" t="s">
        <v>315</v>
      </c>
      <c r="F171" s="465"/>
      <c r="G171" s="255" t="s">
        <v>316</v>
      </c>
      <c r="H171" s="1424"/>
      <c r="I171" s="1425"/>
      <c r="J171" s="1425"/>
      <c r="K171" s="1426"/>
      <c r="L171" s="1430"/>
      <c r="M171" s="1431"/>
      <c r="N171" s="1431"/>
      <c r="O171" s="466"/>
      <c r="P171" s="1447" t="str">
        <f>IF(F171="","",P168+L171)</f>
        <v/>
      </c>
      <c r="Q171" s="1448"/>
      <c r="R171" s="1448"/>
      <c r="S171" s="543"/>
      <c r="T171" s="1463"/>
      <c r="U171" s="1464"/>
      <c r="V171" s="1464"/>
      <c r="W171" s="494"/>
      <c r="X171" s="1467"/>
      <c r="Y171" s="1468"/>
      <c r="Z171" s="1468"/>
      <c r="AA171" s="1468"/>
      <c r="AB171" s="413"/>
      <c r="AC171" s="1447" t="str">
        <f>IF(F171="","",AC168+T171+X171)</f>
        <v/>
      </c>
      <c r="AD171" s="1448"/>
      <c r="AE171" s="1448"/>
      <c r="AF171" s="413"/>
      <c r="AG171" s="1561" t="str">
        <f>IF(F171="","",P171-AC171)</f>
        <v/>
      </c>
      <c r="AH171" s="1520"/>
      <c r="AI171" s="1562"/>
      <c r="AJ171" s="1457"/>
      <c r="AK171" s="1458"/>
      <c r="AL171" s="1459"/>
      <c r="AM171" s="1457"/>
      <c r="AN171" s="1458"/>
      <c r="AO171" s="1459"/>
      <c r="AP171" s="464"/>
      <c r="AQ171" s="255" t="s">
        <v>352</v>
      </c>
      <c r="AR171" s="465"/>
      <c r="AS171" s="255" t="s">
        <v>353</v>
      </c>
      <c r="AU171" s="488"/>
      <c r="AW171" s="413"/>
    </row>
    <row r="172" spans="2:49" ht="15" customHeight="1" thickBot="1">
      <c r="B172" s="453"/>
      <c r="H172" s="1471"/>
      <c r="I172" s="1472"/>
      <c r="J172" s="1472"/>
      <c r="K172" s="1473"/>
      <c r="L172" s="1430"/>
      <c r="M172" s="1431"/>
      <c r="N172" s="1431"/>
      <c r="O172" s="466"/>
      <c r="P172" s="1447"/>
      <c r="Q172" s="1448"/>
      <c r="R172" s="1448"/>
      <c r="S172" s="543"/>
      <c r="T172" s="1463"/>
      <c r="U172" s="1464"/>
      <c r="V172" s="1464"/>
      <c r="W172" s="495" t="s">
        <v>348</v>
      </c>
      <c r="X172" s="1475"/>
      <c r="Y172" s="1476"/>
      <c r="Z172" s="1476"/>
      <c r="AA172" s="1476"/>
      <c r="AB172" s="496" t="s">
        <v>348</v>
      </c>
      <c r="AC172" s="1447"/>
      <c r="AD172" s="1448"/>
      <c r="AE172" s="1448"/>
      <c r="AF172" s="496" t="s">
        <v>348</v>
      </c>
      <c r="AG172" s="1561"/>
      <c r="AH172" s="1520"/>
      <c r="AI172" s="1562"/>
      <c r="AJ172" s="1457"/>
      <c r="AK172" s="1458"/>
      <c r="AL172" s="1459"/>
      <c r="AM172" s="1457"/>
      <c r="AN172" s="1458"/>
      <c r="AO172" s="1459"/>
      <c r="AP172" s="453"/>
      <c r="AU172" s="453"/>
      <c r="AW172" s="413"/>
    </row>
    <row r="173" spans="2:49" ht="15" customHeight="1">
      <c r="B173" s="1379" t="s">
        <v>463</v>
      </c>
      <c r="C173" s="1380"/>
      <c r="D173" s="1380"/>
      <c r="E173" s="1380"/>
      <c r="F173" s="1380"/>
      <c r="G173" s="1506"/>
      <c r="H173" s="1509"/>
      <c r="I173" s="1510"/>
      <c r="J173" s="1510"/>
      <c r="K173" s="1511"/>
      <c r="L173" s="497"/>
      <c r="M173" s="409"/>
      <c r="N173" s="409"/>
      <c r="O173" s="498" t="s">
        <v>348</v>
      </c>
      <c r="P173" s="1516" t="s">
        <v>464</v>
      </c>
      <c r="Q173" s="1517"/>
      <c r="R173" s="409"/>
      <c r="S173" s="498"/>
      <c r="T173" s="497"/>
      <c r="U173" s="499"/>
      <c r="V173" s="409"/>
      <c r="W173" s="498" t="s">
        <v>348</v>
      </c>
      <c r="X173" s="497"/>
      <c r="Y173" s="409"/>
      <c r="Z173" s="409"/>
      <c r="AA173" s="409"/>
      <c r="AB173" s="498" t="s">
        <v>348</v>
      </c>
      <c r="AC173" s="409"/>
      <c r="AD173" s="409"/>
      <c r="AE173" s="409"/>
      <c r="AF173" s="498" t="s">
        <v>348</v>
      </c>
      <c r="AG173" s="500"/>
      <c r="AH173" s="409"/>
      <c r="AI173" s="546" t="s">
        <v>465</v>
      </c>
      <c r="AJ173" s="505" t="s">
        <v>464</v>
      </c>
      <c r="AK173" s="503"/>
      <c r="AL173" s="503"/>
      <c r="AM173" s="502" t="s">
        <v>464</v>
      </c>
      <c r="AN173" s="503"/>
      <c r="AO173" s="504"/>
      <c r="AP173" s="503"/>
      <c r="AQ173" s="410"/>
      <c r="AR173" s="410"/>
      <c r="AS173" s="410"/>
      <c r="AT173" s="506"/>
      <c r="AU173" s="410"/>
      <c r="AV173" s="1518" t="str">
        <f>IF(SUM(AW142,AW145,AW148,AW151,AW154,AW157,AW160,AW163,AW166,AW169,AW172,)=0,"",SUM(AW142,AW145,AW148,AW151,AW154,AW157,AW160,AW163,AW166,AW169,AW172,))</f>
        <v/>
      </c>
      <c r="AW173" s="1519"/>
    </row>
    <row r="174" spans="2:49" ht="15" customHeight="1">
      <c r="B174" s="1381"/>
      <c r="C174" s="1382"/>
      <c r="D174" s="1382"/>
      <c r="E174" s="1382"/>
      <c r="F174" s="1382"/>
      <c r="G174" s="1507"/>
      <c r="H174" s="1373"/>
      <c r="I174" s="1374"/>
      <c r="J174" s="1374"/>
      <c r="K174" s="1512"/>
      <c r="L174" s="507" t="s">
        <v>464</v>
      </c>
      <c r="M174" s="1523">
        <f>IF(SUM(L141,L144,L147,L150,L153,L156,L159,L162,L165,L168,L171,)=0,0,SUM(L141,L144,L147,L150,L153,L156,L159,L162,L165,L168,L171,))</f>
        <v>0</v>
      </c>
      <c r="N174" s="1523"/>
      <c r="O174" s="508"/>
      <c r="P174" s="1563">
        <f>IF(M174=0,0,M174)</f>
        <v>0</v>
      </c>
      <c r="Q174" s="1564"/>
      <c r="R174" s="1564"/>
      <c r="S174" s="457" t="s">
        <v>348</v>
      </c>
      <c r="T174" s="507" t="s">
        <v>464</v>
      </c>
      <c r="U174" s="1503">
        <f>IF(SUM(T141,T144,T147,T150,T153,T156,T159,T162,T165,T168,T171,)=0,0,SUM(T141,T144,T147,T150,T153,T156,T159,T162,T165,T168,T171,))</f>
        <v>0</v>
      </c>
      <c r="V174" s="1503"/>
      <c r="W174" s="1567"/>
      <c r="X174" s="507" t="s">
        <v>464</v>
      </c>
      <c r="Y174" s="1477">
        <f>IF(SUM(X141,X144,X147,X150,X153,X156,X159,X162,X165,X168,X171,)=0,0,SUM(X141,X144,X147,X150,X153,X156,X159,X162,X165,X168,X171,))</f>
        <v>0</v>
      </c>
      <c r="Z174" s="1477"/>
      <c r="AA174" s="1477"/>
      <c r="AB174" s="510"/>
      <c r="AC174" s="511" t="s">
        <v>466</v>
      </c>
      <c r="AD174" s="1568">
        <f>IF(U174=0,0,U174+Y174)</f>
        <v>0</v>
      </c>
      <c r="AE174" s="1568"/>
      <c r="AF174" s="1569"/>
      <c r="AG174" s="1480" t="str">
        <f>AG171</f>
        <v/>
      </c>
      <c r="AH174" s="1481"/>
      <c r="AI174" s="1549"/>
      <c r="AJ174" s="1482">
        <f>IF(SUM(AJ141,AJ144,AJ147,AJ150,AJ153,AJ156,AJ159,AJ162,AJ165,AJ168,AJ171,)=0,0,SUM(AJ141,AJ144,AJ147,AJ150,AJ153,AJ156,AJ159,AJ162,AJ165,AJ168,AJ171,))</f>
        <v>0</v>
      </c>
      <c r="AK174" s="1483"/>
      <c r="AL174" s="547" t="s">
        <v>462</v>
      </c>
      <c r="AM174" s="1482">
        <f>IF(SUM(AM141,AM144,AM147,AM150,AM153,AM156,AM159,AM162,AM165,AM168,AM171,)=0,0,SUM(AM141,AM144,AM147,AM150,AM153,AM156,AM159,AM162,AM165,AM168,AM171,))</f>
        <v>0</v>
      </c>
      <c r="AN174" s="1483"/>
      <c r="AO174" s="512" t="s">
        <v>462</v>
      </c>
      <c r="AQ174" s="513"/>
      <c r="AR174" s="513"/>
      <c r="AS174" s="513"/>
      <c r="AT174" s="514"/>
      <c r="AU174" s="513"/>
      <c r="AV174" s="1520"/>
      <c r="AW174" s="1521"/>
    </row>
    <row r="175" spans="2:49" ht="15" customHeight="1">
      <c r="B175" s="1381"/>
      <c r="C175" s="1382"/>
      <c r="D175" s="1382"/>
      <c r="E175" s="1382"/>
      <c r="F175" s="1382"/>
      <c r="G175" s="1507"/>
      <c r="H175" s="1373"/>
      <c r="I175" s="1374"/>
      <c r="J175" s="1374"/>
      <c r="K175" s="1512"/>
      <c r="L175" s="515" t="s">
        <v>467</v>
      </c>
      <c r="M175" s="1577">
        <f>IF(M174=0,M115,IF(M115=0,M174,M115+M174))</f>
        <v>0</v>
      </c>
      <c r="N175" s="1577"/>
      <c r="O175" s="553"/>
      <c r="P175" s="1565"/>
      <c r="Q175" s="1566"/>
      <c r="R175" s="1566"/>
      <c r="S175" s="516"/>
      <c r="T175" s="517" t="s">
        <v>467</v>
      </c>
      <c r="U175" s="1550">
        <f>IF(U174=0,U115,IF(U115=0,U174,U115+U174))</f>
        <v>0</v>
      </c>
      <c r="V175" s="1550"/>
      <c r="W175" s="1578"/>
      <c r="X175" s="517" t="s">
        <v>467</v>
      </c>
      <c r="Y175" s="1550">
        <f>IF(Y174=0,Y115,IF(Y115=0,Y174,Y115+Y174))</f>
        <v>0</v>
      </c>
      <c r="Z175" s="1550"/>
      <c r="AA175" s="1550"/>
      <c r="AB175" s="554"/>
      <c r="AC175" s="518" t="s">
        <v>468</v>
      </c>
      <c r="AD175" s="1568">
        <f>IF(U175=0,0,U175+Y175)</f>
        <v>0</v>
      </c>
      <c r="AE175" s="1568"/>
      <c r="AF175" s="1569"/>
      <c r="AG175" s="1480"/>
      <c r="AH175" s="1481"/>
      <c r="AI175" s="1549"/>
      <c r="AJ175" s="1484"/>
      <c r="AK175" s="1485"/>
      <c r="AL175" s="549"/>
      <c r="AM175" s="1484"/>
      <c r="AN175" s="1485"/>
      <c r="AO175" s="519"/>
      <c r="AP175" s="520"/>
      <c r="AQ175" s="513"/>
      <c r="AR175" s="513"/>
      <c r="AS175" s="513"/>
      <c r="AT175" s="514"/>
      <c r="AU175" s="513"/>
      <c r="AV175" s="1520"/>
      <c r="AW175" s="1521"/>
    </row>
    <row r="176" spans="2:49" ht="15" customHeight="1">
      <c r="B176" s="1381"/>
      <c r="C176" s="1382"/>
      <c r="D176" s="1382"/>
      <c r="E176" s="1382"/>
      <c r="F176" s="1382"/>
      <c r="G176" s="1507"/>
      <c r="H176" s="1373"/>
      <c r="I176" s="1374"/>
      <c r="J176" s="1374"/>
      <c r="K176" s="1512"/>
      <c r="L176" s="521"/>
      <c r="M176" s="523"/>
      <c r="N176" s="523"/>
      <c r="O176" s="524" t="s">
        <v>366</v>
      </c>
      <c r="P176" s="1488" t="s">
        <v>469</v>
      </c>
      <c r="Q176" s="1489"/>
      <c r="R176" s="525"/>
      <c r="S176" s="457"/>
      <c r="T176" s="453"/>
      <c r="U176" s="526"/>
      <c r="V176" s="523"/>
      <c r="W176" s="527" t="s">
        <v>366</v>
      </c>
      <c r="X176" s="453"/>
      <c r="Y176" s="525"/>
      <c r="Z176" s="525"/>
      <c r="AA176" s="525"/>
      <c r="AB176" s="457" t="s">
        <v>366</v>
      </c>
      <c r="AC176" s="439"/>
      <c r="AD176" s="522"/>
      <c r="AE176" s="522"/>
      <c r="AF176" s="524" t="s">
        <v>366</v>
      </c>
      <c r="AG176" s="1480"/>
      <c r="AH176" s="1481"/>
      <c r="AI176" s="1549"/>
      <c r="AJ176" s="515" t="s">
        <v>467</v>
      </c>
      <c r="AK176" s="520"/>
      <c r="AL176" s="520"/>
      <c r="AM176" s="528" t="s">
        <v>464</v>
      </c>
      <c r="AN176" s="520"/>
      <c r="AO176" s="529"/>
      <c r="AP176" s="530"/>
      <c r="AQ176" s="513"/>
      <c r="AR176" s="513"/>
      <c r="AS176" s="513"/>
      <c r="AT176" s="514"/>
      <c r="AU176" s="513"/>
      <c r="AV176" s="1520"/>
      <c r="AW176" s="1521"/>
    </row>
    <row r="177" spans="2:49" ht="15" customHeight="1">
      <c r="B177" s="1381"/>
      <c r="C177" s="1382"/>
      <c r="D177" s="1382"/>
      <c r="E177" s="1382"/>
      <c r="F177" s="1382"/>
      <c r="G177" s="1507"/>
      <c r="H177" s="1373"/>
      <c r="I177" s="1374"/>
      <c r="J177" s="1374"/>
      <c r="K177" s="1512"/>
      <c r="L177" s="507" t="s">
        <v>464</v>
      </c>
      <c r="M177" s="1497">
        <f>IF(M174=0,0,M174*320)</f>
        <v>0</v>
      </c>
      <c r="N177" s="1497"/>
      <c r="O177" s="1498"/>
      <c r="P177" s="1563">
        <f>IF(M175=0,0,M175)</f>
        <v>0</v>
      </c>
      <c r="Q177" s="1564"/>
      <c r="R177" s="1564"/>
      <c r="S177" s="531" t="s">
        <v>470</v>
      </c>
      <c r="T177" s="507" t="s">
        <v>464</v>
      </c>
      <c r="U177" s="1503">
        <f>IF(U174=0,0,U174*320)</f>
        <v>0</v>
      </c>
      <c r="V177" s="1503"/>
      <c r="W177" s="1567"/>
      <c r="X177" s="507" t="s">
        <v>464</v>
      </c>
      <c r="Y177" s="1503">
        <f>IF(Y174=0,0,Y174*320)</f>
        <v>0</v>
      </c>
      <c r="Z177" s="1503"/>
      <c r="AA177" s="1503"/>
      <c r="AB177" s="508"/>
      <c r="AC177" s="511" t="s">
        <v>466</v>
      </c>
      <c r="AD177" s="1568">
        <f>IF(U177=0,0,U177+Y177)</f>
        <v>0</v>
      </c>
      <c r="AE177" s="1568"/>
      <c r="AF177" s="1569"/>
      <c r="AG177" s="453"/>
      <c r="AI177" s="413"/>
      <c r="AJ177" s="1482">
        <f>IF(AJ174=0,AJ117,IF(AJ117=0,AJ174,AJ117+AJ174))</f>
        <v>0</v>
      </c>
      <c r="AK177" s="1483"/>
      <c r="AL177" s="547" t="s">
        <v>462</v>
      </c>
      <c r="AM177" s="1482">
        <f>IF(AM174=0,AM117,IF(AM117=0,AM174,AM117+AM174))</f>
        <v>0</v>
      </c>
      <c r="AN177" s="1483"/>
      <c r="AO177" s="512" t="s">
        <v>462</v>
      </c>
      <c r="AP177" s="530"/>
      <c r="AQ177" s="513"/>
      <c r="AR177" s="513"/>
      <c r="AS177" s="513"/>
      <c r="AT177" s="514"/>
      <c r="AU177" s="513"/>
      <c r="AV177" s="1520"/>
      <c r="AW177" s="1521"/>
    </row>
    <row r="178" spans="2:49" ht="15" customHeight="1" thickBot="1">
      <c r="B178" s="1383"/>
      <c r="C178" s="1384"/>
      <c r="D178" s="1384"/>
      <c r="E178" s="1384"/>
      <c r="F178" s="1384"/>
      <c r="G178" s="1508"/>
      <c r="H178" s="1513"/>
      <c r="I178" s="1514"/>
      <c r="J178" s="1514"/>
      <c r="K178" s="1515"/>
      <c r="L178" s="532" t="s">
        <v>467</v>
      </c>
      <c r="M178" s="1494">
        <f>IF(M175=0,0,M175*320)</f>
        <v>0</v>
      </c>
      <c r="N178" s="1494"/>
      <c r="O178" s="1495"/>
      <c r="P178" s="1575"/>
      <c r="Q178" s="1576"/>
      <c r="R178" s="1576"/>
      <c r="S178" s="533"/>
      <c r="T178" s="534" t="s">
        <v>467</v>
      </c>
      <c r="U178" s="1572">
        <f>IF(U175=0,0,U175*320)</f>
        <v>0</v>
      </c>
      <c r="V178" s="1572"/>
      <c r="W178" s="1573"/>
      <c r="X178" s="534" t="s">
        <v>467</v>
      </c>
      <c r="Y178" s="1572">
        <f>IF(Y175=0,0,Y175*320)</f>
        <v>0</v>
      </c>
      <c r="Z178" s="1572"/>
      <c r="AA178" s="1572"/>
      <c r="AB178" s="535"/>
      <c r="AC178" s="536" t="s">
        <v>468</v>
      </c>
      <c r="AD178" s="1496">
        <f>IF(U178=0,0,U178+Y178)</f>
        <v>0</v>
      </c>
      <c r="AE178" s="1496"/>
      <c r="AF178" s="1574"/>
      <c r="AG178" s="537"/>
      <c r="AH178" s="426"/>
      <c r="AI178" s="551"/>
      <c r="AJ178" s="1504">
        <f t="shared" ref="AJ178" si="8">IF(AJ177="",AJ117,IF(AJ117="",AJ177,AJ117+AJ177))</f>
        <v>0</v>
      </c>
      <c r="AK178" s="1505"/>
      <c r="AL178" s="552"/>
      <c r="AM178" s="1504">
        <f t="shared" ref="AM178" si="9">IF(AM177="",AM117,IF(AM117="",AM177,AM117+AM177))</f>
        <v>0</v>
      </c>
      <c r="AN178" s="1505"/>
      <c r="AO178" s="538"/>
      <c r="AP178" s="539"/>
      <c r="AQ178" s="540"/>
      <c r="AR178" s="540"/>
      <c r="AS178" s="540"/>
      <c r="AT178" s="541"/>
      <c r="AU178" s="540"/>
      <c r="AV178" s="1233"/>
      <c r="AW178" s="1522"/>
    </row>
    <row r="180" spans="2:49">
      <c r="F180" s="1209" t="s">
        <v>370</v>
      </c>
      <c r="G180" s="1210"/>
      <c r="H180" s="388"/>
      <c r="I180" s="389"/>
      <c r="J180" s="390"/>
      <c r="K180" s="255" t="s">
        <v>371</v>
      </c>
    </row>
    <row r="181" spans="2:49">
      <c r="F181" s="1209" t="s">
        <v>372</v>
      </c>
      <c r="G181" s="1209"/>
      <c r="H181" s="391" t="s">
        <v>471</v>
      </c>
      <c r="K181" s="254"/>
    </row>
  </sheetData>
  <mergeCells count="561">
    <mergeCell ref="F181:G181"/>
    <mergeCell ref="A1:AW1"/>
    <mergeCell ref="I5:J5"/>
    <mergeCell ref="K5:S5"/>
    <mergeCell ref="AM177:AN178"/>
    <mergeCell ref="M178:O178"/>
    <mergeCell ref="U178:W178"/>
    <mergeCell ref="Y178:AA178"/>
    <mergeCell ref="AD178:AF178"/>
    <mergeCell ref="F180:G180"/>
    <mergeCell ref="M177:O177"/>
    <mergeCell ref="P177:R178"/>
    <mergeCell ref="U177:W177"/>
    <mergeCell ref="Y177:AA177"/>
    <mergeCell ref="AD177:AF177"/>
    <mergeCell ref="AJ177:AK178"/>
    <mergeCell ref="AG174:AI176"/>
    <mergeCell ref="AJ174:AK175"/>
    <mergeCell ref="AM174:AN175"/>
    <mergeCell ref="M175:N175"/>
    <mergeCell ref="U175:W175"/>
    <mergeCell ref="Y175:AA175"/>
    <mergeCell ref="AD175:AF175"/>
    <mergeCell ref="P176:Q176"/>
    <mergeCell ref="B173:G178"/>
    <mergeCell ref="H173:K178"/>
    <mergeCell ref="P173:Q173"/>
    <mergeCell ref="AV173:AW178"/>
    <mergeCell ref="M174:N174"/>
    <mergeCell ref="P174:R175"/>
    <mergeCell ref="U174:W174"/>
    <mergeCell ref="Y174:AA174"/>
    <mergeCell ref="AD174:AF174"/>
    <mergeCell ref="H171:K172"/>
    <mergeCell ref="L171:N172"/>
    <mergeCell ref="P171:R172"/>
    <mergeCell ref="T171:V172"/>
    <mergeCell ref="X171:AA172"/>
    <mergeCell ref="AC171:AE172"/>
    <mergeCell ref="AG171:AI172"/>
    <mergeCell ref="AJ171:AL172"/>
    <mergeCell ref="AM171:AO172"/>
    <mergeCell ref="AG165:AI166"/>
    <mergeCell ref="AJ165:AL166"/>
    <mergeCell ref="AM165:AO166"/>
    <mergeCell ref="H168:K169"/>
    <mergeCell ref="L168:N169"/>
    <mergeCell ref="P168:R169"/>
    <mergeCell ref="T168:V169"/>
    <mergeCell ref="X168:AA169"/>
    <mergeCell ref="AC168:AE169"/>
    <mergeCell ref="AG168:AI169"/>
    <mergeCell ref="H165:K166"/>
    <mergeCell ref="L165:N166"/>
    <mergeCell ref="P165:R166"/>
    <mergeCell ref="T165:V166"/>
    <mergeCell ref="X165:AA166"/>
    <mergeCell ref="AC165:AE166"/>
    <mergeCell ref="AJ168:AL169"/>
    <mergeCell ref="AM168:AO169"/>
    <mergeCell ref="H162:K163"/>
    <mergeCell ref="L162:N163"/>
    <mergeCell ref="P162:R163"/>
    <mergeCell ref="T162:V163"/>
    <mergeCell ref="X162:AA163"/>
    <mergeCell ref="AC162:AE163"/>
    <mergeCell ref="AG162:AI163"/>
    <mergeCell ref="AJ162:AL163"/>
    <mergeCell ref="AM162:AO163"/>
    <mergeCell ref="H159:K160"/>
    <mergeCell ref="L159:N160"/>
    <mergeCell ref="P159:R160"/>
    <mergeCell ref="T159:V160"/>
    <mergeCell ref="X159:AA160"/>
    <mergeCell ref="AC159:AE160"/>
    <mergeCell ref="AG159:AI160"/>
    <mergeCell ref="AJ159:AL160"/>
    <mergeCell ref="AM159:AO160"/>
    <mergeCell ref="AG153:AI154"/>
    <mergeCell ref="AJ153:AL154"/>
    <mergeCell ref="AM153:AO154"/>
    <mergeCell ref="H156:K157"/>
    <mergeCell ref="L156:N157"/>
    <mergeCell ref="P156:R157"/>
    <mergeCell ref="T156:V157"/>
    <mergeCell ref="X156:AA157"/>
    <mergeCell ref="AC156:AE157"/>
    <mergeCell ref="AG156:AI157"/>
    <mergeCell ref="H153:K154"/>
    <mergeCell ref="L153:N154"/>
    <mergeCell ref="P153:R154"/>
    <mergeCell ref="T153:V154"/>
    <mergeCell ref="X153:AA154"/>
    <mergeCell ref="AC153:AE154"/>
    <mergeCell ref="AJ156:AL157"/>
    <mergeCell ref="AM156:AO157"/>
    <mergeCell ref="H150:K151"/>
    <mergeCell ref="L150:N151"/>
    <mergeCell ref="P150:R151"/>
    <mergeCell ref="T150:V151"/>
    <mergeCell ref="X150:AA151"/>
    <mergeCell ref="AC150:AE151"/>
    <mergeCell ref="AG150:AI151"/>
    <mergeCell ref="AJ150:AL151"/>
    <mergeCell ref="AM150:AO151"/>
    <mergeCell ref="H147:K148"/>
    <mergeCell ref="L147:N148"/>
    <mergeCell ref="P147:R148"/>
    <mergeCell ref="T147:V148"/>
    <mergeCell ref="X147:AA148"/>
    <mergeCell ref="AC147:AE148"/>
    <mergeCell ref="AG147:AI148"/>
    <mergeCell ref="AJ147:AL148"/>
    <mergeCell ref="AM147:AO148"/>
    <mergeCell ref="H144:K145"/>
    <mergeCell ref="L144:N145"/>
    <mergeCell ref="P144:R145"/>
    <mergeCell ref="T144:V145"/>
    <mergeCell ref="X144:AA145"/>
    <mergeCell ref="AC144:AE145"/>
    <mergeCell ref="AG144:AI145"/>
    <mergeCell ref="AJ144:AL145"/>
    <mergeCell ref="AM144:AO145"/>
    <mergeCell ref="H136:S136"/>
    <mergeCell ref="T136:AF136"/>
    <mergeCell ref="AG136:AI136"/>
    <mergeCell ref="AJ136:AT136"/>
    <mergeCell ref="B138:G139"/>
    <mergeCell ref="P138:R139"/>
    <mergeCell ref="AC138:AE139"/>
    <mergeCell ref="Z140:AB140"/>
    <mergeCell ref="H141:K142"/>
    <mergeCell ref="L141:N142"/>
    <mergeCell ref="P141:R142"/>
    <mergeCell ref="T141:V142"/>
    <mergeCell ref="X141:AA142"/>
    <mergeCell ref="AC141:AE142"/>
    <mergeCell ref="AG141:AI142"/>
    <mergeCell ref="AJ141:AL142"/>
    <mergeCell ref="AM141:AO142"/>
    <mergeCell ref="AU136:AW137"/>
    <mergeCell ref="B137:G137"/>
    <mergeCell ref="H137:O137"/>
    <mergeCell ref="P137:S137"/>
    <mergeCell ref="T137:W137"/>
    <mergeCell ref="AF132:AF134"/>
    <mergeCell ref="AG132:AG134"/>
    <mergeCell ref="AH132:AH134"/>
    <mergeCell ref="AK133:AV134"/>
    <mergeCell ref="B134:I135"/>
    <mergeCell ref="M134:X135"/>
    <mergeCell ref="L132:M133"/>
    <mergeCell ref="N132:N133"/>
    <mergeCell ref="O132:T133"/>
    <mergeCell ref="AB132:AC134"/>
    <mergeCell ref="AD132:AD134"/>
    <mergeCell ref="AE132:AE134"/>
    <mergeCell ref="X137:AB137"/>
    <mergeCell ref="AC137:AF137"/>
    <mergeCell ref="AG137:AI137"/>
    <mergeCell ref="AJ137:AL137"/>
    <mergeCell ref="AM137:AO137"/>
    <mergeCell ref="AP137:AT137"/>
    <mergeCell ref="B136:G136"/>
    <mergeCell ref="AD129:AD130"/>
    <mergeCell ref="AE129:AE130"/>
    <mergeCell ref="AF129:AF130"/>
    <mergeCell ref="AG129:AG130"/>
    <mergeCell ref="AH129:AH130"/>
    <mergeCell ref="B130:G131"/>
    <mergeCell ref="H130:J131"/>
    <mergeCell ref="O130:O131"/>
    <mergeCell ref="P130:P131"/>
    <mergeCell ref="R130:R131"/>
    <mergeCell ref="B126:G126"/>
    <mergeCell ref="I126:S126"/>
    <mergeCell ref="B128:F129"/>
    <mergeCell ref="G128:X129"/>
    <mergeCell ref="Y128:AA135"/>
    <mergeCell ref="AB129:AC130"/>
    <mergeCell ref="S130:S131"/>
    <mergeCell ref="T130:T131"/>
    <mergeCell ref="U130:U131"/>
    <mergeCell ref="B132:F133"/>
    <mergeCell ref="F121:G121"/>
    <mergeCell ref="B123:AW123"/>
    <mergeCell ref="B124:G124"/>
    <mergeCell ref="I124:S124"/>
    <mergeCell ref="B125:G125"/>
    <mergeCell ref="I125:S125"/>
    <mergeCell ref="AM117:AN118"/>
    <mergeCell ref="M118:O118"/>
    <mergeCell ref="U118:W118"/>
    <mergeCell ref="Y118:AA118"/>
    <mergeCell ref="AD118:AF118"/>
    <mergeCell ref="F120:G120"/>
    <mergeCell ref="M117:O117"/>
    <mergeCell ref="P117:R118"/>
    <mergeCell ref="U117:W117"/>
    <mergeCell ref="Y117:AA117"/>
    <mergeCell ref="AD117:AF117"/>
    <mergeCell ref="AJ117:AK118"/>
    <mergeCell ref="B113:G118"/>
    <mergeCell ref="H113:K118"/>
    <mergeCell ref="P113:Q113"/>
    <mergeCell ref="AV113:AW118"/>
    <mergeCell ref="M114:N114"/>
    <mergeCell ref="P114:R115"/>
    <mergeCell ref="U114:W114"/>
    <mergeCell ref="Y114:AA114"/>
    <mergeCell ref="AD114:AF114"/>
    <mergeCell ref="AG114:AI116"/>
    <mergeCell ref="AJ114:AK115"/>
    <mergeCell ref="AM114:AN115"/>
    <mergeCell ref="M115:N115"/>
    <mergeCell ref="U115:W115"/>
    <mergeCell ref="Y115:AA115"/>
    <mergeCell ref="AD115:AF115"/>
    <mergeCell ref="P116:Q116"/>
    <mergeCell ref="AG108:AI109"/>
    <mergeCell ref="AJ108:AL109"/>
    <mergeCell ref="AM108:AO109"/>
    <mergeCell ref="H111:K112"/>
    <mergeCell ref="L111:N112"/>
    <mergeCell ref="P111:R112"/>
    <mergeCell ref="T111:V112"/>
    <mergeCell ref="X111:AA112"/>
    <mergeCell ref="AC111:AE112"/>
    <mergeCell ref="AG111:AI112"/>
    <mergeCell ref="H108:K109"/>
    <mergeCell ref="L108:N109"/>
    <mergeCell ref="P108:R109"/>
    <mergeCell ref="T108:V109"/>
    <mergeCell ref="X108:AA109"/>
    <mergeCell ref="AC108:AE109"/>
    <mergeCell ref="AJ111:AL112"/>
    <mergeCell ref="AM111:AO112"/>
    <mergeCell ref="H105:K106"/>
    <mergeCell ref="L105:N106"/>
    <mergeCell ref="P105:R106"/>
    <mergeCell ref="T105:V106"/>
    <mergeCell ref="X105:AA106"/>
    <mergeCell ref="AC105:AE106"/>
    <mergeCell ref="AG105:AI106"/>
    <mergeCell ref="AJ105:AL106"/>
    <mergeCell ref="AM105:AO106"/>
    <mergeCell ref="H102:K103"/>
    <mergeCell ref="L102:N103"/>
    <mergeCell ref="P102:R103"/>
    <mergeCell ref="T102:V103"/>
    <mergeCell ref="X102:AA103"/>
    <mergeCell ref="AC102:AE103"/>
    <mergeCell ref="AG102:AI103"/>
    <mergeCell ref="AJ102:AL103"/>
    <mergeCell ref="AM102:AO103"/>
    <mergeCell ref="AG96:AI97"/>
    <mergeCell ref="AJ96:AL97"/>
    <mergeCell ref="AM96:AO97"/>
    <mergeCell ref="H99:K100"/>
    <mergeCell ref="L99:N100"/>
    <mergeCell ref="P99:R100"/>
    <mergeCell ref="T99:V100"/>
    <mergeCell ref="X99:AA100"/>
    <mergeCell ref="AC99:AE100"/>
    <mergeCell ref="AG99:AI100"/>
    <mergeCell ref="H96:K97"/>
    <mergeCell ref="L96:N97"/>
    <mergeCell ref="P96:R97"/>
    <mergeCell ref="T96:V97"/>
    <mergeCell ref="X96:AA97"/>
    <mergeCell ref="AC96:AE97"/>
    <mergeCell ref="AJ99:AL100"/>
    <mergeCell ref="AM99:AO100"/>
    <mergeCell ref="H93:K94"/>
    <mergeCell ref="L93:N94"/>
    <mergeCell ref="P93:R94"/>
    <mergeCell ref="T93:V94"/>
    <mergeCell ref="X93:AA94"/>
    <mergeCell ref="AC93:AE94"/>
    <mergeCell ref="AG93:AI94"/>
    <mergeCell ref="AJ93:AL94"/>
    <mergeCell ref="AM93:AO94"/>
    <mergeCell ref="H90:K91"/>
    <mergeCell ref="L90:N91"/>
    <mergeCell ref="P90:R91"/>
    <mergeCell ref="T90:V91"/>
    <mergeCell ref="X90:AA91"/>
    <mergeCell ref="AC90:AE91"/>
    <mergeCell ref="AG90:AI91"/>
    <mergeCell ref="AJ90:AL91"/>
    <mergeCell ref="AM90:AO91"/>
    <mergeCell ref="H87:K88"/>
    <mergeCell ref="L87:N88"/>
    <mergeCell ref="P87:R88"/>
    <mergeCell ref="T87:V88"/>
    <mergeCell ref="X87:AA88"/>
    <mergeCell ref="AC87:AE88"/>
    <mergeCell ref="AG87:AI88"/>
    <mergeCell ref="AJ87:AL88"/>
    <mergeCell ref="AM87:AO88"/>
    <mergeCell ref="H84:K85"/>
    <mergeCell ref="L84:N85"/>
    <mergeCell ref="P84:R85"/>
    <mergeCell ref="T84:V85"/>
    <mergeCell ref="X84:AA85"/>
    <mergeCell ref="AC84:AE85"/>
    <mergeCell ref="AG84:AI85"/>
    <mergeCell ref="AJ84:AL85"/>
    <mergeCell ref="AM84:AO85"/>
    <mergeCell ref="H81:K82"/>
    <mergeCell ref="L81:N82"/>
    <mergeCell ref="P81:R82"/>
    <mergeCell ref="T81:V82"/>
    <mergeCell ref="X81:AA82"/>
    <mergeCell ref="AC81:AE82"/>
    <mergeCell ref="AG81:AI82"/>
    <mergeCell ref="AJ81:AL82"/>
    <mergeCell ref="AM81:AO82"/>
    <mergeCell ref="H76:S76"/>
    <mergeCell ref="T76:AF76"/>
    <mergeCell ref="AG76:AI76"/>
    <mergeCell ref="AJ76:AT76"/>
    <mergeCell ref="B78:G79"/>
    <mergeCell ref="P78:R79"/>
    <mergeCell ref="AC78:AE79"/>
    <mergeCell ref="AG78:AI79"/>
    <mergeCell ref="Z80:AB80"/>
    <mergeCell ref="AU76:AW77"/>
    <mergeCell ref="B77:G77"/>
    <mergeCell ref="H77:O77"/>
    <mergeCell ref="P77:S77"/>
    <mergeCell ref="T77:W77"/>
    <mergeCell ref="AF72:AF74"/>
    <mergeCell ref="AG72:AG74"/>
    <mergeCell ref="AH72:AH74"/>
    <mergeCell ref="AK73:AV74"/>
    <mergeCell ref="B74:I75"/>
    <mergeCell ref="M74:X75"/>
    <mergeCell ref="L72:M73"/>
    <mergeCell ref="N72:N73"/>
    <mergeCell ref="O72:T73"/>
    <mergeCell ref="AB72:AC74"/>
    <mergeCell ref="AD72:AD74"/>
    <mergeCell ref="AE72:AE74"/>
    <mergeCell ref="X77:AB77"/>
    <mergeCell ref="AC77:AF77"/>
    <mergeCell ref="AG77:AI77"/>
    <mergeCell ref="AJ77:AL77"/>
    <mergeCell ref="AM77:AO77"/>
    <mergeCell ref="AP77:AT77"/>
    <mergeCell ref="B76:G76"/>
    <mergeCell ref="AD69:AD70"/>
    <mergeCell ref="AE69:AE70"/>
    <mergeCell ref="AF69:AF70"/>
    <mergeCell ref="AG69:AG70"/>
    <mergeCell ref="AH69:AH70"/>
    <mergeCell ref="B70:G71"/>
    <mergeCell ref="H70:J71"/>
    <mergeCell ref="O70:O71"/>
    <mergeCell ref="P70:P71"/>
    <mergeCell ref="R70:R71"/>
    <mergeCell ref="B66:G66"/>
    <mergeCell ref="I66:S66"/>
    <mergeCell ref="B68:F69"/>
    <mergeCell ref="G68:X69"/>
    <mergeCell ref="Y68:AA75"/>
    <mergeCell ref="AB69:AC70"/>
    <mergeCell ref="S70:S71"/>
    <mergeCell ref="T70:T71"/>
    <mergeCell ref="U70:U71"/>
    <mergeCell ref="B72:F73"/>
    <mergeCell ref="F61:G61"/>
    <mergeCell ref="B63:AW63"/>
    <mergeCell ref="B64:G64"/>
    <mergeCell ref="I64:S64"/>
    <mergeCell ref="B65:G65"/>
    <mergeCell ref="I65:S65"/>
    <mergeCell ref="AM57:AN58"/>
    <mergeCell ref="M58:O58"/>
    <mergeCell ref="U58:W58"/>
    <mergeCell ref="Y58:AA58"/>
    <mergeCell ref="AD58:AF58"/>
    <mergeCell ref="F60:G60"/>
    <mergeCell ref="M57:O57"/>
    <mergeCell ref="P57:R58"/>
    <mergeCell ref="U57:W57"/>
    <mergeCell ref="Y57:AA57"/>
    <mergeCell ref="AD57:AF57"/>
    <mergeCell ref="AJ57:AK58"/>
    <mergeCell ref="B53:G58"/>
    <mergeCell ref="H53:K58"/>
    <mergeCell ref="P53:Q53"/>
    <mergeCell ref="AV53:AW58"/>
    <mergeCell ref="M54:N54"/>
    <mergeCell ref="P54:R55"/>
    <mergeCell ref="U54:W54"/>
    <mergeCell ref="Y54:AA54"/>
    <mergeCell ref="AD54:AF54"/>
    <mergeCell ref="AG54:AI56"/>
    <mergeCell ref="AJ54:AK55"/>
    <mergeCell ref="AM54:AN55"/>
    <mergeCell ref="M55:N55"/>
    <mergeCell ref="U55:W55"/>
    <mergeCell ref="Y55:AA55"/>
    <mergeCell ref="AD55:AF55"/>
    <mergeCell ref="P56:Q56"/>
    <mergeCell ref="AG48:AI49"/>
    <mergeCell ref="AJ48:AL49"/>
    <mergeCell ref="AM48:AO49"/>
    <mergeCell ref="H51:K52"/>
    <mergeCell ref="L51:N52"/>
    <mergeCell ref="P51:R52"/>
    <mergeCell ref="T51:V52"/>
    <mergeCell ref="X51:AA52"/>
    <mergeCell ref="AC51:AE52"/>
    <mergeCell ref="AG51:AI52"/>
    <mergeCell ref="H48:K49"/>
    <mergeCell ref="L48:N49"/>
    <mergeCell ref="P48:R49"/>
    <mergeCell ref="T48:V49"/>
    <mergeCell ref="X48:AA49"/>
    <mergeCell ref="AC48:AE49"/>
    <mergeCell ref="AJ51:AL52"/>
    <mergeCell ref="AM51:AO52"/>
    <mergeCell ref="H45:K46"/>
    <mergeCell ref="L45:N46"/>
    <mergeCell ref="P45:R46"/>
    <mergeCell ref="T45:V46"/>
    <mergeCell ref="X45:AA46"/>
    <mergeCell ref="AC45:AE46"/>
    <mergeCell ref="AG45:AI46"/>
    <mergeCell ref="AJ45:AL46"/>
    <mergeCell ref="AM45:AO46"/>
    <mergeCell ref="H42:K43"/>
    <mergeCell ref="L42:N43"/>
    <mergeCell ref="P42:R43"/>
    <mergeCell ref="T42:V43"/>
    <mergeCell ref="X42:AA43"/>
    <mergeCell ref="AC42:AE43"/>
    <mergeCell ref="AG42:AI43"/>
    <mergeCell ref="AJ42:AL43"/>
    <mergeCell ref="AM42:AO43"/>
    <mergeCell ref="AG36:AI37"/>
    <mergeCell ref="AJ36:AL37"/>
    <mergeCell ref="AM36:AO37"/>
    <mergeCell ref="H39:K40"/>
    <mergeCell ref="L39:N40"/>
    <mergeCell ref="P39:R40"/>
    <mergeCell ref="T39:V40"/>
    <mergeCell ref="X39:AA40"/>
    <mergeCell ref="AC39:AE40"/>
    <mergeCell ref="AG39:AI40"/>
    <mergeCell ref="H36:K37"/>
    <mergeCell ref="L36:N37"/>
    <mergeCell ref="P36:R37"/>
    <mergeCell ref="T36:V37"/>
    <mergeCell ref="X36:AA37"/>
    <mergeCell ref="AC36:AE37"/>
    <mergeCell ref="AJ39:AL40"/>
    <mergeCell ref="AM39:AO40"/>
    <mergeCell ref="H33:K34"/>
    <mergeCell ref="L33:N34"/>
    <mergeCell ref="P33:R34"/>
    <mergeCell ref="T33:V34"/>
    <mergeCell ref="X33:AA34"/>
    <mergeCell ref="AC33:AE34"/>
    <mergeCell ref="AG33:AI34"/>
    <mergeCell ref="AJ33:AL34"/>
    <mergeCell ref="AM33:AO34"/>
    <mergeCell ref="H30:K31"/>
    <mergeCell ref="L30:N31"/>
    <mergeCell ref="P30:R31"/>
    <mergeCell ref="T30:V31"/>
    <mergeCell ref="X30:AA31"/>
    <mergeCell ref="AC30:AE31"/>
    <mergeCell ref="AG30:AI31"/>
    <mergeCell ref="AJ30:AL31"/>
    <mergeCell ref="AM30:AO31"/>
    <mergeCell ref="H27:K28"/>
    <mergeCell ref="L27:N28"/>
    <mergeCell ref="P27:R28"/>
    <mergeCell ref="T27:V28"/>
    <mergeCell ref="X27:AA28"/>
    <mergeCell ref="AC27:AE28"/>
    <mergeCell ref="AG27:AI28"/>
    <mergeCell ref="AJ27:AL28"/>
    <mergeCell ref="AM27:AO28"/>
    <mergeCell ref="H24:K25"/>
    <mergeCell ref="L24:N25"/>
    <mergeCell ref="P24:R25"/>
    <mergeCell ref="T24:V25"/>
    <mergeCell ref="X24:AA25"/>
    <mergeCell ref="AC24:AE25"/>
    <mergeCell ref="AG24:AI25"/>
    <mergeCell ref="AJ24:AL25"/>
    <mergeCell ref="AM24:AO25"/>
    <mergeCell ref="Z20:AB20"/>
    <mergeCell ref="H21:K22"/>
    <mergeCell ref="L21:N22"/>
    <mergeCell ref="P21:R22"/>
    <mergeCell ref="T21:V22"/>
    <mergeCell ref="X21:AA22"/>
    <mergeCell ref="AG17:AI17"/>
    <mergeCell ref="AJ17:AL17"/>
    <mergeCell ref="AM17:AO17"/>
    <mergeCell ref="AC21:AE22"/>
    <mergeCell ref="AG21:AI22"/>
    <mergeCell ref="AJ21:AL22"/>
    <mergeCell ref="AM21:AO22"/>
    <mergeCell ref="B18:G19"/>
    <mergeCell ref="P18:R19"/>
    <mergeCell ref="AC18:AF19"/>
    <mergeCell ref="B17:G17"/>
    <mergeCell ref="H17:O17"/>
    <mergeCell ref="P17:S17"/>
    <mergeCell ref="T17:W17"/>
    <mergeCell ref="X17:AB17"/>
    <mergeCell ref="AC17:AF17"/>
    <mergeCell ref="L12:M13"/>
    <mergeCell ref="N12:N13"/>
    <mergeCell ref="AH12:AH14"/>
    <mergeCell ref="AK13:AV14"/>
    <mergeCell ref="B14:I15"/>
    <mergeCell ref="M14:X15"/>
    <mergeCell ref="B16:G16"/>
    <mergeCell ref="H16:S16"/>
    <mergeCell ref="T16:AF16"/>
    <mergeCell ref="AG16:AI16"/>
    <mergeCell ref="AJ16:AT16"/>
    <mergeCell ref="AU16:AW17"/>
    <mergeCell ref="O12:T13"/>
    <mergeCell ref="AB12:AC14"/>
    <mergeCell ref="AD12:AD14"/>
    <mergeCell ref="AE12:AE14"/>
    <mergeCell ref="AF12:AF14"/>
    <mergeCell ref="AG12:AG14"/>
    <mergeCell ref="AP17:AT17"/>
    <mergeCell ref="B3:AW3"/>
    <mergeCell ref="B4:G4"/>
    <mergeCell ref="I4:S4"/>
    <mergeCell ref="B5:G5"/>
    <mergeCell ref="B6:G6"/>
    <mergeCell ref="I6:S6"/>
    <mergeCell ref="AF9:AF10"/>
    <mergeCell ref="AG9:AG10"/>
    <mergeCell ref="AH9:AH10"/>
    <mergeCell ref="B10:G11"/>
    <mergeCell ref="H10:J11"/>
    <mergeCell ref="O10:O11"/>
    <mergeCell ref="P10:P11"/>
    <mergeCell ref="R10:R11"/>
    <mergeCell ref="S10:S11"/>
    <mergeCell ref="T10:T11"/>
    <mergeCell ref="B8:F9"/>
    <mergeCell ref="G8:X9"/>
    <mergeCell ref="Y8:AA15"/>
    <mergeCell ref="AB9:AC10"/>
    <mergeCell ref="AD9:AD10"/>
    <mergeCell ref="AE9:AE10"/>
    <mergeCell ref="U10:U11"/>
    <mergeCell ref="B12:F13"/>
  </mergeCells>
  <phoneticPr fontId="6"/>
  <pageMargins left="0.70866141732283472" right="0.70866141732283472" top="0.64" bottom="0.34" header="0.31496062992125984" footer="0.31496062992125984"/>
  <pageSetup paperSize="9" scale="55" fitToHeight="3" orientation="landscape" blackAndWhite="1" r:id="rId1"/>
  <headerFooter alignWithMargins="0"/>
  <rowBreaks count="2" manualBreakCount="2">
    <brk id="61" min="1" max="48" man="1"/>
    <brk id="121" min="1" max="48"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272FDD7-A992-44A4-8310-322A93763974}">
          <x14:formula1>
            <xm:f>リスト!$B$4:$B$7</xm:f>
          </x14:formula1>
          <xm:sqref>I4</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6264-3718-49B8-89C9-4EF3D4D02908}">
  <sheetPr codeName="Sheet29">
    <tabColor theme="7" tint="0.59999389629810485"/>
    <pageSetUpPr fitToPage="1"/>
  </sheetPr>
  <dimension ref="A1:AX40"/>
  <sheetViews>
    <sheetView showGridLines="0" view="pageBreakPreview" zoomScaleNormal="95" zoomScaleSheetLayoutView="100" workbookViewId="0">
      <selection activeCell="A3" sqref="A3"/>
    </sheetView>
  </sheetViews>
  <sheetFormatPr defaultColWidth="2.125" defaultRowHeight="18.75"/>
  <cols>
    <col min="1" max="1" width="39.375" style="47" customWidth="1"/>
    <col min="2" max="2" width="2.125" style="17"/>
    <col min="3" max="11" width="2.125" style="17" customWidth="1"/>
    <col min="12" max="53" width="2.625" style="17" customWidth="1"/>
    <col min="54" max="16384" width="2.125" style="17"/>
  </cols>
  <sheetData>
    <row r="1" spans="1:50" s="38" customFormat="1" ht="33">
      <c r="A1" s="48"/>
      <c r="B1" s="772"/>
      <c r="C1" s="772"/>
      <c r="D1" s="772"/>
      <c r="E1" s="772"/>
      <c r="F1" s="772"/>
      <c r="G1" s="772"/>
      <c r="H1" s="772"/>
      <c r="I1" s="772"/>
      <c r="J1" s="772"/>
      <c r="K1" s="772"/>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c r="AR1" s="791"/>
      <c r="AS1" s="791"/>
      <c r="AT1" s="791"/>
      <c r="AU1" s="791"/>
      <c r="AV1" s="791"/>
      <c r="AX1" s="202" t="s">
        <v>95</v>
      </c>
    </row>
    <row r="2" spans="1:50" ht="13.5" customHeight="1">
      <c r="C2" s="16" t="s">
        <v>474</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row>
    <row r="3" spans="1:50" ht="26.1" customHeight="1">
      <c r="C3" s="816" t="s">
        <v>475</v>
      </c>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6"/>
    </row>
    <row r="4" spans="1:50" ht="13.5" customHeight="1">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 t="s">
        <v>127</v>
      </c>
      <c r="AO4" s="831" t="s">
        <v>163</v>
      </c>
      <c r="AP4" s="831"/>
      <c r="AQ4" s="831"/>
      <c r="AR4" s="831"/>
      <c r="AS4" s="831"/>
      <c r="AT4" s="831"/>
      <c r="AU4" s="831"/>
    </row>
    <row r="5" spans="1:50" ht="13.5" customHeight="1">
      <c r="C5" s="834" t="str">
        <f>IF(基本情報入力!$J$6="","",基本情報入力!$J$6)</f>
        <v/>
      </c>
      <c r="D5" s="834"/>
      <c r="E5" s="834"/>
      <c r="F5" s="834"/>
      <c r="G5" s="834"/>
      <c r="H5" s="834"/>
      <c r="I5" s="834"/>
      <c r="J5" s="834"/>
      <c r="K5" s="834"/>
      <c r="L5" s="834"/>
      <c r="M5" s="834"/>
      <c r="N5" s="834"/>
      <c r="O5" s="35" t="s">
        <v>96</v>
      </c>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row>
    <row r="6" spans="1:50" ht="13.5" customHeight="1">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50" ht="13.5" customHeight="1">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8"/>
      <c r="AF7" s="16"/>
      <c r="AG7" s="19"/>
      <c r="AH7" s="19"/>
      <c r="AI7" s="833"/>
      <c r="AJ7" s="833"/>
      <c r="AK7" s="833"/>
      <c r="AL7" s="833"/>
      <c r="AM7" s="833"/>
      <c r="AN7" s="833"/>
      <c r="AO7" s="833"/>
      <c r="AP7" s="833"/>
      <c r="AQ7" s="833"/>
      <c r="AR7" s="833"/>
      <c r="AS7" s="833"/>
      <c r="AT7" s="833"/>
      <c r="AU7" s="833"/>
    </row>
    <row r="8" spans="1:50" ht="13.5" customHeight="1">
      <c r="B8" s="1580" t="s">
        <v>160</v>
      </c>
      <c r="C8" s="1580"/>
      <c r="D8" s="1580"/>
      <c r="E8" s="1580"/>
      <c r="F8" s="1579" t="str">
        <f>IF(基本情報入力!$J$4="","",基本情報入力!$J$4)</f>
        <v/>
      </c>
      <c r="G8" s="1579"/>
      <c r="H8" s="1579"/>
      <c r="I8" s="1579"/>
      <c r="J8" s="1579"/>
      <c r="K8" s="1579"/>
      <c r="L8" s="1579"/>
      <c r="M8" s="1579"/>
      <c r="N8" s="1579"/>
      <c r="O8" s="1579"/>
      <c r="P8" s="1579"/>
      <c r="Q8" s="1579"/>
      <c r="R8" s="1579"/>
      <c r="S8" s="1579"/>
      <c r="T8" s="1579"/>
      <c r="U8" s="1579"/>
      <c r="V8" s="1579"/>
      <c r="W8" s="1579"/>
      <c r="X8" s="1579"/>
      <c r="Y8" s="1579"/>
      <c r="Z8" s="1579"/>
      <c r="AA8" s="1579"/>
      <c r="AB8" s="1579"/>
      <c r="AC8" s="1579"/>
      <c r="AD8" s="1579"/>
      <c r="AE8" s="1579"/>
      <c r="AF8" s="1579"/>
      <c r="AG8" s="1579"/>
      <c r="AH8" s="1579"/>
      <c r="AI8" s="833"/>
      <c r="AJ8" s="833"/>
      <c r="AK8" s="833"/>
      <c r="AL8" s="833"/>
      <c r="AM8" s="833"/>
      <c r="AN8" s="833"/>
      <c r="AO8" s="833"/>
      <c r="AP8" s="833"/>
      <c r="AQ8" s="833"/>
      <c r="AR8" s="833"/>
      <c r="AS8" s="833"/>
      <c r="AT8" s="833"/>
      <c r="AU8" s="833"/>
    </row>
    <row r="9" spans="1:50" ht="13.5" customHeight="1">
      <c r="B9" s="835" t="s">
        <v>161</v>
      </c>
      <c r="C9" s="835"/>
      <c r="D9" s="835"/>
      <c r="E9" s="835"/>
      <c r="F9" s="16" t="s">
        <v>162</v>
      </c>
      <c r="G9" s="831" t="s">
        <v>163</v>
      </c>
      <c r="H9" s="831"/>
      <c r="I9" s="831"/>
      <c r="J9" s="831"/>
      <c r="K9" s="831"/>
      <c r="L9" s="831"/>
      <c r="M9" s="831"/>
      <c r="N9" s="16"/>
      <c r="O9" s="16" t="s">
        <v>164</v>
      </c>
      <c r="P9" s="831" t="s">
        <v>163</v>
      </c>
      <c r="Q9" s="831"/>
      <c r="R9" s="831"/>
      <c r="S9" s="831"/>
      <c r="T9" s="831"/>
      <c r="U9" s="831"/>
      <c r="V9" s="831"/>
      <c r="W9" s="16"/>
      <c r="X9" s="16"/>
      <c r="Y9" s="16"/>
      <c r="Z9" s="16"/>
      <c r="AA9" s="16"/>
      <c r="AB9" s="16"/>
      <c r="AC9" s="16"/>
      <c r="AD9" s="16"/>
      <c r="AE9" s="16"/>
      <c r="AF9" s="16"/>
      <c r="AG9" s="19"/>
      <c r="AH9" s="19" t="s">
        <v>128</v>
      </c>
      <c r="AI9" s="20"/>
      <c r="AJ9" s="834" t="str">
        <f>IF(基本情報入力!$J$9="","",IF(基本情報入力!$J$9=リスト!$D$5,基本情報入力!$J$10,基本情報入力!$J$13))</f>
        <v/>
      </c>
      <c r="AK9" s="834"/>
      <c r="AL9" s="834"/>
      <c r="AM9" s="834"/>
      <c r="AN9" s="834"/>
      <c r="AO9" s="834"/>
      <c r="AP9" s="834"/>
      <c r="AQ9" s="834"/>
      <c r="AR9" s="834"/>
      <c r="AS9" s="834"/>
      <c r="AT9" s="834"/>
      <c r="AU9" s="834"/>
    </row>
    <row r="10" spans="1:50" ht="13.5" customHeight="1">
      <c r="B10" s="835" t="s">
        <v>476</v>
      </c>
      <c r="C10" s="835"/>
      <c r="D10" s="835"/>
      <c r="E10" s="835"/>
      <c r="F10" s="16" t="s">
        <v>162</v>
      </c>
      <c r="G10" s="831" t="s">
        <v>163</v>
      </c>
      <c r="H10" s="831"/>
      <c r="I10" s="831"/>
      <c r="J10" s="831"/>
      <c r="K10" s="831"/>
      <c r="L10" s="831"/>
      <c r="M10" s="831"/>
      <c r="N10" s="16"/>
      <c r="O10" s="16" t="s">
        <v>164</v>
      </c>
      <c r="P10" s="831" t="s">
        <v>163</v>
      </c>
      <c r="Q10" s="831"/>
      <c r="R10" s="831"/>
      <c r="S10" s="831"/>
      <c r="T10" s="831"/>
      <c r="U10" s="831"/>
      <c r="V10" s="831"/>
      <c r="W10" s="16"/>
      <c r="X10" s="16"/>
      <c r="Y10" s="16"/>
      <c r="Z10" s="16"/>
      <c r="AA10" s="16"/>
      <c r="AB10" s="16"/>
      <c r="AC10" s="16"/>
      <c r="AD10" s="16"/>
      <c r="AE10" s="16"/>
      <c r="AF10" s="16"/>
      <c r="AG10" s="19"/>
      <c r="AH10" s="19"/>
      <c r="AI10" s="20"/>
      <c r="AJ10" s="834"/>
      <c r="AK10" s="834"/>
      <c r="AL10" s="834"/>
      <c r="AM10" s="834"/>
      <c r="AN10" s="834"/>
      <c r="AO10" s="834"/>
      <c r="AP10" s="834"/>
      <c r="AQ10" s="834"/>
      <c r="AR10" s="834"/>
      <c r="AS10" s="834"/>
      <c r="AT10" s="834"/>
      <c r="AU10" s="834"/>
    </row>
    <row r="11" spans="1:50" ht="13.5" customHeight="1">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837"/>
      <c r="AK11" s="837"/>
      <c r="AL11" s="837"/>
      <c r="AM11" s="837"/>
      <c r="AN11" s="837"/>
      <c r="AO11" s="837"/>
      <c r="AP11" s="837"/>
      <c r="AQ11" s="837"/>
      <c r="AR11" s="837"/>
      <c r="AS11" s="837"/>
      <c r="AT11" s="837"/>
      <c r="AU11" s="837"/>
    </row>
    <row r="12" spans="1:50" ht="13.5" customHeight="1">
      <c r="C12" s="21"/>
      <c r="D12" s="22"/>
      <c r="E12" s="22"/>
      <c r="F12" s="22"/>
      <c r="G12" s="22"/>
      <c r="H12" s="22"/>
      <c r="I12" s="22"/>
      <c r="J12" s="851" t="s">
        <v>165</v>
      </c>
      <c r="K12" s="838"/>
      <c r="L12" s="845"/>
      <c r="M12" s="846"/>
      <c r="N12" s="846"/>
      <c r="O12" s="846"/>
      <c r="P12" s="847"/>
      <c r="Q12" s="838" t="s">
        <v>165</v>
      </c>
      <c r="R12" s="845"/>
      <c r="S12" s="846"/>
      <c r="T12" s="846"/>
      <c r="U12" s="846"/>
      <c r="V12" s="847"/>
      <c r="W12" s="838" t="s">
        <v>165</v>
      </c>
      <c r="X12" s="845"/>
      <c r="Y12" s="846"/>
      <c r="Z12" s="846"/>
      <c r="AA12" s="846"/>
      <c r="AB12" s="847"/>
      <c r="AC12" s="838" t="s">
        <v>165</v>
      </c>
      <c r="AD12" s="845"/>
      <c r="AE12" s="846"/>
      <c r="AF12" s="846"/>
      <c r="AG12" s="846"/>
      <c r="AH12" s="847"/>
      <c r="AI12" s="838" t="s">
        <v>165</v>
      </c>
      <c r="AJ12" s="845"/>
      <c r="AK12" s="846"/>
      <c r="AL12" s="846"/>
      <c r="AM12" s="846"/>
      <c r="AN12" s="847"/>
      <c r="AO12" s="838" t="s">
        <v>165</v>
      </c>
      <c r="AP12" s="845"/>
      <c r="AQ12" s="846"/>
      <c r="AR12" s="846"/>
      <c r="AS12" s="846"/>
      <c r="AT12" s="847"/>
      <c r="AU12" s="838" t="s">
        <v>165</v>
      </c>
    </row>
    <row r="13" spans="1:50" ht="13.5" customHeight="1">
      <c r="C13" s="23"/>
      <c r="D13" s="16"/>
      <c r="E13" s="16"/>
      <c r="F13" s="16"/>
      <c r="G13" s="16"/>
      <c r="H13" s="16"/>
      <c r="I13" s="16"/>
      <c r="J13" s="830"/>
      <c r="K13" s="852"/>
      <c r="L13" s="848"/>
      <c r="M13" s="849"/>
      <c r="N13" s="849"/>
      <c r="O13" s="849"/>
      <c r="P13" s="850"/>
      <c r="Q13" s="839"/>
      <c r="R13" s="848"/>
      <c r="S13" s="849"/>
      <c r="T13" s="849"/>
      <c r="U13" s="849"/>
      <c r="V13" s="850"/>
      <c r="W13" s="839"/>
      <c r="X13" s="848"/>
      <c r="Y13" s="849"/>
      <c r="Z13" s="849"/>
      <c r="AA13" s="849"/>
      <c r="AB13" s="850"/>
      <c r="AC13" s="839"/>
      <c r="AD13" s="848"/>
      <c r="AE13" s="849"/>
      <c r="AF13" s="849"/>
      <c r="AG13" s="849"/>
      <c r="AH13" s="850"/>
      <c r="AI13" s="839"/>
      <c r="AJ13" s="848"/>
      <c r="AK13" s="849"/>
      <c r="AL13" s="849"/>
      <c r="AM13" s="849"/>
      <c r="AN13" s="850"/>
      <c r="AO13" s="839"/>
      <c r="AP13" s="848"/>
      <c r="AQ13" s="849"/>
      <c r="AR13" s="849"/>
      <c r="AS13" s="849"/>
      <c r="AT13" s="850"/>
      <c r="AU13" s="839"/>
    </row>
    <row r="14" spans="1:50" ht="13.5" customHeight="1">
      <c r="C14" s="23"/>
      <c r="D14" s="16"/>
      <c r="E14" s="16"/>
      <c r="F14" s="16"/>
      <c r="G14" s="16"/>
      <c r="H14" s="16"/>
      <c r="I14" s="16"/>
      <c r="J14" s="840" t="s">
        <v>166</v>
      </c>
      <c r="K14" s="841"/>
      <c r="L14" s="844">
        <v>1</v>
      </c>
      <c r="M14" s="844"/>
      <c r="N14" s="844">
        <v>11</v>
      </c>
      <c r="O14" s="844"/>
      <c r="P14" s="844">
        <v>21</v>
      </c>
      <c r="Q14" s="844"/>
      <c r="R14" s="844">
        <v>1</v>
      </c>
      <c r="S14" s="844"/>
      <c r="T14" s="844">
        <v>11</v>
      </c>
      <c r="U14" s="844"/>
      <c r="V14" s="844">
        <v>21</v>
      </c>
      <c r="W14" s="844"/>
      <c r="X14" s="844">
        <v>1</v>
      </c>
      <c r="Y14" s="844"/>
      <c r="Z14" s="844">
        <v>11</v>
      </c>
      <c r="AA14" s="844"/>
      <c r="AB14" s="844">
        <v>21</v>
      </c>
      <c r="AC14" s="844"/>
      <c r="AD14" s="844">
        <v>1</v>
      </c>
      <c r="AE14" s="844"/>
      <c r="AF14" s="844">
        <v>11</v>
      </c>
      <c r="AG14" s="844"/>
      <c r="AH14" s="844">
        <v>21</v>
      </c>
      <c r="AI14" s="844"/>
      <c r="AJ14" s="844">
        <v>1</v>
      </c>
      <c r="AK14" s="844"/>
      <c r="AL14" s="844">
        <v>11</v>
      </c>
      <c r="AM14" s="844"/>
      <c r="AN14" s="844">
        <v>21</v>
      </c>
      <c r="AO14" s="844"/>
      <c r="AP14" s="844">
        <v>1</v>
      </c>
      <c r="AQ14" s="844"/>
      <c r="AR14" s="844">
        <v>11</v>
      </c>
      <c r="AS14" s="844"/>
      <c r="AT14" s="844">
        <v>21</v>
      </c>
      <c r="AU14" s="844"/>
    </row>
    <row r="15" spans="1:50" ht="13.5" customHeight="1">
      <c r="C15" s="24"/>
      <c r="D15" s="25" t="s">
        <v>167</v>
      </c>
      <c r="E15" s="25"/>
      <c r="F15" s="25"/>
      <c r="G15" s="25"/>
      <c r="H15" s="25"/>
      <c r="I15" s="25"/>
      <c r="J15" s="842"/>
      <c r="K15" s="843"/>
      <c r="L15" s="844"/>
      <c r="M15" s="844"/>
      <c r="N15" s="844"/>
      <c r="O15" s="844"/>
      <c r="P15" s="844"/>
      <c r="Q15" s="844"/>
      <c r="R15" s="844"/>
      <c r="S15" s="844"/>
      <c r="T15" s="844"/>
      <c r="U15" s="844"/>
      <c r="V15" s="844"/>
      <c r="W15" s="844"/>
      <c r="X15" s="844"/>
      <c r="Y15" s="844"/>
      <c r="Z15" s="844"/>
      <c r="AA15" s="844"/>
      <c r="AB15" s="844"/>
      <c r="AC15" s="844"/>
      <c r="AD15" s="844"/>
      <c r="AE15" s="844"/>
      <c r="AF15" s="844"/>
      <c r="AG15" s="844"/>
      <c r="AH15" s="844"/>
      <c r="AI15" s="844"/>
      <c r="AJ15" s="844"/>
      <c r="AK15" s="844"/>
      <c r="AL15" s="844"/>
      <c r="AM15" s="844"/>
      <c r="AN15" s="844"/>
      <c r="AO15" s="844"/>
      <c r="AP15" s="844"/>
      <c r="AQ15" s="844"/>
      <c r="AR15" s="844"/>
      <c r="AS15" s="844"/>
      <c r="AT15" s="844"/>
      <c r="AU15" s="844"/>
    </row>
    <row r="16" spans="1:50" ht="13.5" customHeight="1">
      <c r="C16" s="853"/>
      <c r="D16" s="854"/>
      <c r="E16" s="854"/>
      <c r="F16" s="854"/>
      <c r="G16" s="854"/>
      <c r="H16" s="854"/>
      <c r="I16" s="854"/>
      <c r="J16" s="854"/>
      <c r="K16" s="855"/>
      <c r="L16" s="859"/>
      <c r="M16" s="860"/>
      <c r="N16" s="859"/>
      <c r="O16" s="860"/>
      <c r="P16" s="859"/>
      <c r="Q16" s="860"/>
      <c r="R16" s="859"/>
      <c r="S16" s="860"/>
      <c r="T16" s="859"/>
      <c r="U16" s="860"/>
      <c r="V16" s="859"/>
      <c r="W16" s="860"/>
      <c r="X16" s="859"/>
      <c r="Y16" s="860"/>
      <c r="Z16" s="859"/>
      <c r="AA16" s="860"/>
      <c r="AB16" s="859"/>
      <c r="AC16" s="860"/>
      <c r="AD16" s="859"/>
      <c r="AE16" s="860"/>
      <c r="AF16" s="859"/>
      <c r="AG16" s="860"/>
      <c r="AH16" s="859"/>
      <c r="AI16" s="860"/>
      <c r="AJ16" s="859"/>
      <c r="AK16" s="860"/>
      <c r="AL16" s="863"/>
      <c r="AM16" s="863"/>
      <c r="AN16" s="863"/>
      <c r="AO16" s="863"/>
      <c r="AP16" s="863"/>
      <c r="AQ16" s="863"/>
      <c r="AR16" s="863"/>
      <c r="AS16" s="863"/>
      <c r="AT16" s="863"/>
      <c r="AU16" s="863"/>
    </row>
    <row r="17" spans="3:47" ht="13.5" customHeight="1">
      <c r="C17" s="856"/>
      <c r="D17" s="857"/>
      <c r="E17" s="857"/>
      <c r="F17" s="857"/>
      <c r="G17" s="857"/>
      <c r="H17" s="857"/>
      <c r="I17" s="857"/>
      <c r="J17" s="857"/>
      <c r="K17" s="858"/>
      <c r="L17" s="861"/>
      <c r="M17" s="862"/>
      <c r="N17" s="861"/>
      <c r="O17" s="862"/>
      <c r="P17" s="861"/>
      <c r="Q17" s="862"/>
      <c r="R17" s="861"/>
      <c r="S17" s="862"/>
      <c r="T17" s="861"/>
      <c r="U17" s="862"/>
      <c r="V17" s="861"/>
      <c r="W17" s="862"/>
      <c r="X17" s="861"/>
      <c r="Y17" s="862"/>
      <c r="Z17" s="861"/>
      <c r="AA17" s="862"/>
      <c r="AB17" s="861"/>
      <c r="AC17" s="862"/>
      <c r="AD17" s="861"/>
      <c r="AE17" s="862"/>
      <c r="AF17" s="861"/>
      <c r="AG17" s="862"/>
      <c r="AH17" s="861"/>
      <c r="AI17" s="862"/>
      <c r="AJ17" s="861"/>
      <c r="AK17" s="862"/>
      <c r="AL17" s="863"/>
      <c r="AM17" s="863"/>
      <c r="AN17" s="863"/>
      <c r="AO17" s="863"/>
      <c r="AP17" s="863"/>
      <c r="AQ17" s="863"/>
      <c r="AR17" s="863"/>
      <c r="AS17" s="863"/>
      <c r="AT17" s="863"/>
      <c r="AU17" s="863"/>
    </row>
    <row r="18" spans="3:47" ht="13.5" customHeight="1">
      <c r="C18" s="853"/>
      <c r="D18" s="854"/>
      <c r="E18" s="854"/>
      <c r="F18" s="854"/>
      <c r="G18" s="854"/>
      <c r="H18" s="854"/>
      <c r="I18" s="854"/>
      <c r="J18" s="854"/>
      <c r="K18" s="855"/>
      <c r="L18" s="859"/>
      <c r="M18" s="860"/>
      <c r="N18" s="859"/>
      <c r="O18" s="860"/>
      <c r="P18" s="859"/>
      <c r="Q18" s="860"/>
      <c r="R18" s="859"/>
      <c r="S18" s="860"/>
      <c r="T18" s="859"/>
      <c r="U18" s="860"/>
      <c r="V18" s="859"/>
      <c r="W18" s="860"/>
      <c r="X18" s="859"/>
      <c r="Y18" s="860"/>
      <c r="Z18" s="859"/>
      <c r="AA18" s="860"/>
      <c r="AB18" s="859"/>
      <c r="AC18" s="860"/>
      <c r="AD18" s="859"/>
      <c r="AE18" s="860"/>
      <c r="AF18" s="859"/>
      <c r="AG18" s="860"/>
      <c r="AH18" s="859"/>
      <c r="AI18" s="860"/>
      <c r="AJ18" s="859"/>
      <c r="AK18" s="860"/>
      <c r="AL18" s="863"/>
      <c r="AM18" s="863"/>
      <c r="AN18" s="863"/>
      <c r="AO18" s="863"/>
      <c r="AP18" s="863"/>
      <c r="AQ18" s="863"/>
      <c r="AR18" s="863"/>
      <c r="AS18" s="863"/>
      <c r="AT18" s="863"/>
      <c r="AU18" s="863"/>
    </row>
    <row r="19" spans="3:47" ht="13.5" customHeight="1">
      <c r="C19" s="856"/>
      <c r="D19" s="857"/>
      <c r="E19" s="857"/>
      <c r="F19" s="857"/>
      <c r="G19" s="857"/>
      <c r="H19" s="857"/>
      <c r="I19" s="857"/>
      <c r="J19" s="857"/>
      <c r="K19" s="858"/>
      <c r="L19" s="861"/>
      <c r="M19" s="862"/>
      <c r="N19" s="861"/>
      <c r="O19" s="862"/>
      <c r="P19" s="861"/>
      <c r="Q19" s="862"/>
      <c r="R19" s="861"/>
      <c r="S19" s="862"/>
      <c r="T19" s="861"/>
      <c r="U19" s="862"/>
      <c r="V19" s="861"/>
      <c r="W19" s="862"/>
      <c r="X19" s="861"/>
      <c r="Y19" s="862"/>
      <c r="Z19" s="861"/>
      <c r="AA19" s="862"/>
      <c r="AB19" s="861"/>
      <c r="AC19" s="862"/>
      <c r="AD19" s="861"/>
      <c r="AE19" s="862"/>
      <c r="AF19" s="861"/>
      <c r="AG19" s="862"/>
      <c r="AH19" s="861"/>
      <c r="AI19" s="862"/>
      <c r="AJ19" s="861"/>
      <c r="AK19" s="862"/>
      <c r="AL19" s="863"/>
      <c r="AM19" s="863"/>
      <c r="AN19" s="863"/>
      <c r="AO19" s="863"/>
      <c r="AP19" s="863"/>
      <c r="AQ19" s="863"/>
      <c r="AR19" s="863"/>
      <c r="AS19" s="863"/>
      <c r="AT19" s="863"/>
      <c r="AU19" s="863"/>
    </row>
    <row r="20" spans="3:47" ht="13.5" customHeight="1">
      <c r="C20" s="853"/>
      <c r="D20" s="854"/>
      <c r="E20" s="854"/>
      <c r="F20" s="854"/>
      <c r="G20" s="854"/>
      <c r="H20" s="854"/>
      <c r="I20" s="854"/>
      <c r="J20" s="854"/>
      <c r="K20" s="855"/>
      <c r="L20" s="859"/>
      <c r="M20" s="860"/>
      <c r="N20" s="859"/>
      <c r="O20" s="860"/>
      <c r="P20" s="859"/>
      <c r="Q20" s="860"/>
      <c r="R20" s="859"/>
      <c r="S20" s="860"/>
      <c r="T20" s="859"/>
      <c r="U20" s="860"/>
      <c r="V20" s="859"/>
      <c r="W20" s="860"/>
      <c r="X20" s="859"/>
      <c r="Y20" s="860"/>
      <c r="Z20" s="859"/>
      <c r="AA20" s="860"/>
      <c r="AB20" s="859"/>
      <c r="AC20" s="860"/>
      <c r="AD20" s="859"/>
      <c r="AE20" s="860"/>
      <c r="AF20" s="859"/>
      <c r="AG20" s="860"/>
      <c r="AH20" s="859"/>
      <c r="AI20" s="860"/>
      <c r="AJ20" s="859"/>
      <c r="AK20" s="860"/>
      <c r="AL20" s="863"/>
      <c r="AM20" s="863"/>
      <c r="AN20" s="863"/>
      <c r="AO20" s="863"/>
      <c r="AP20" s="863"/>
      <c r="AQ20" s="863"/>
      <c r="AR20" s="863"/>
      <c r="AS20" s="863"/>
      <c r="AT20" s="863"/>
      <c r="AU20" s="863"/>
    </row>
    <row r="21" spans="3:47" ht="13.5" customHeight="1">
      <c r="C21" s="866"/>
      <c r="D21" s="864"/>
      <c r="E21" s="864"/>
      <c r="F21" s="864"/>
      <c r="G21" s="864"/>
      <c r="H21" s="864"/>
      <c r="I21" s="864"/>
      <c r="J21" s="864"/>
      <c r="K21" s="865"/>
      <c r="L21" s="863"/>
      <c r="M21" s="863"/>
      <c r="N21" s="863"/>
      <c r="O21" s="863"/>
      <c r="P21" s="863"/>
      <c r="Q21" s="863"/>
      <c r="R21" s="863"/>
      <c r="S21" s="863"/>
      <c r="T21" s="863"/>
      <c r="U21" s="863"/>
      <c r="V21" s="863"/>
      <c r="W21" s="863"/>
      <c r="X21" s="863"/>
      <c r="Y21" s="863"/>
      <c r="Z21" s="863"/>
      <c r="AA21" s="862"/>
      <c r="AB21" s="861"/>
      <c r="AC21" s="862"/>
      <c r="AD21" s="861"/>
      <c r="AE21" s="862"/>
      <c r="AF21" s="861"/>
      <c r="AG21" s="862"/>
      <c r="AH21" s="861"/>
      <c r="AI21" s="862"/>
      <c r="AJ21" s="861"/>
      <c r="AK21" s="862"/>
      <c r="AL21" s="863"/>
      <c r="AM21" s="863"/>
      <c r="AN21" s="863"/>
      <c r="AO21" s="863"/>
      <c r="AP21" s="863"/>
      <c r="AQ21" s="863"/>
      <c r="AR21" s="863"/>
      <c r="AS21" s="863"/>
      <c r="AT21" s="863"/>
      <c r="AU21" s="863"/>
    </row>
    <row r="22" spans="3:47" ht="13.5" customHeight="1">
      <c r="C22" s="866"/>
      <c r="D22" s="864"/>
      <c r="E22" s="864"/>
      <c r="F22" s="864"/>
      <c r="G22" s="864"/>
      <c r="H22" s="864"/>
      <c r="I22" s="864"/>
      <c r="J22" s="864"/>
      <c r="K22" s="865"/>
      <c r="L22" s="863"/>
      <c r="M22" s="863"/>
      <c r="N22" s="863"/>
      <c r="O22" s="863"/>
      <c r="P22" s="863"/>
      <c r="Q22" s="863"/>
      <c r="R22" s="863"/>
      <c r="S22" s="863"/>
      <c r="T22" s="863"/>
      <c r="U22" s="863"/>
      <c r="V22" s="863"/>
      <c r="W22" s="863"/>
      <c r="X22" s="863"/>
      <c r="Y22" s="863"/>
      <c r="Z22" s="863"/>
      <c r="AA22" s="860"/>
      <c r="AB22" s="859"/>
      <c r="AC22" s="860"/>
      <c r="AD22" s="859"/>
      <c r="AE22" s="860"/>
      <c r="AF22" s="859"/>
      <c r="AG22" s="860"/>
      <c r="AH22" s="859"/>
      <c r="AI22" s="860"/>
      <c r="AJ22" s="859"/>
      <c r="AK22" s="860"/>
      <c r="AL22" s="863"/>
      <c r="AM22" s="863"/>
      <c r="AN22" s="863"/>
      <c r="AO22" s="863"/>
      <c r="AP22" s="863"/>
      <c r="AQ22" s="863"/>
      <c r="AR22" s="863"/>
      <c r="AS22" s="863"/>
      <c r="AT22" s="863"/>
      <c r="AU22" s="863"/>
    </row>
    <row r="23" spans="3:47" ht="13.5" customHeight="1">
      <c r="C23" s="866"/>
      <c r="D23" s="864"/>
      <c r="E23" s="864"/>
      <c r="F23" s="864"/>
      <c r="G23" s="864"/>
      <c r="H23" s="864"/>
      <c r="I23" s="864"/>
      <c r="J23" s="864"/>
      <c r="K23" s="865"/>
      <c r="L23" s="863"/>
      <c r="M23" s="863"/>
      <c r="N23" s="863"/>
      <c r="O23" s="863"/>
      <c r="P23" s="863"/>
      <c r="Q23" s="863"/>
      <c r="R23" s="863"/>
      <c r="S23" s="863"/>
      <c r="T23" s="863"/>
      <c r="U23" s="863"/>
      <c r="V23" s="863"/>
      <c r="W23" s="863"/>
      <c r="X23" s="863"/>
      <c r="Y23" s="863"/>
      <c r="Z23" s="863"/>
      <c r="AA23" s="862"/>
      <c r="AB23" s="861"/>
      <c r="AC23" s="862"/>
      <c r="AD23" s="861"/>
      <c r="AE23" s="862"/>
      <c r="AF23" s="861"/>
      <c r="AG23" s="862"/>
      <c r="AH23" s="861"/>
      <c r="AI23" s="862"/>
      <c r="AJ23" s="861"/>
      <c r="AK23" s="862"/>
      <c r="AL23" s="863"/>
      <c r="AM23" s="863"/>
      <c r="AN23" s="863"/>
      <c r="AO23" s="863"/>
      <c r="AP23" s="863"/>
      <c r="AQ23" s="863"/>
      <c r="AR23" s="863"/>
      <c r="AS23" s="863"/>
      <c r="AT23" s="863"/>
      <c r="AU23" s="863"/>
    </row>
    <row r="24" spans="3:47" ht="13.5" customHeight="1">
      <c r="C24" s="866"/>
      <c r="D24" s="864"/>
      <c r="E24" s="864"/>
      <c r="F24" s="864"/>
      <c r="G24" s="864"/>
      <c r="H24" s="864"/>
      <c r="I24" s="864"/>
      <c r="J24" s="864"/>
      <c r="K24" s="865"/>
      <c r="L24" s="863"/>
      <c r="M24" s="863"/>
      <c r="N24" s="863"/>
      <c r="O24" s="863"/>
      <c r="P24" s="863"/>
      <c r="Q24" s="863"/>
      <c r="R24" s="863"/>
      <c r="S24" s="863"/>
      <c r="T24" s="863"/>
      <c r="U24" s="863"/>
      <c r="V24" s="863"/>
      <c r="W24" s="863"/>
      <c r="X24" s="863"/>
      <c r="Y24" s="863"/>
      <c r="Z24" s="863"/>
      <c r="AA24" s="863"/>
      <c r="AB24" s="863"/>
      <c r="AC24" s="863"/>
      <c r="AD24" s="863"/>
      <c r="AE24" s="863"/>
      <c r="AF24" s="863"/>
      <c r="AG24" s="863"/>
      <c r="AH24" s="863"/>
      <c r="AI24" s="863"/>
      <c r="AJ24" s="863"/>
      <c r="AK24" s="863"/>
      <c r="AL24" s="863"/>
      <c r="AM24" s="863"/>
      <c r="AN24" s="863"/>
      <c r="AO24" s="863"/>
      <c r="AP24" s="863"/>
      <c r="AQ24" s="863"/>
      <c r="AR24" s="863"/>
      <c r="AS24" s="863"/>
      <c r="AT24" s="863"/>
      <c r="AU24" s="863"/>
    </row>
    <row r="25" spans="3:47" ht="13.5" customHeight="1">
      <c r="C25" s="866"/>
      <c r="D25" s="864"/>
      <c r="E25" s="864"/>
      <c r="F25" s="864"/>
      <c r="G25" s="864"/>
      <c r="H25" s="864"/>
      <c r="I25" s="864"/>
      <c r="J25" s="864"/>
      <c r="K25" s="865"/>
      <c r="L25" s="863"/>
      <c r="M25" s="863"/>
      <c r="N25" s="863"/>
      <c r="O25" s="863"/>
      <c r="P25" s="863"/>
      <c r="Q25" s="863"/>
      <c r="R25" s="863"/>
      <c r="S25" s="863"/>
      <c r="T25" s="863"/>
      <c r="U25" s="863"/>
      <c r="V25" s="863"/>
      <c r="W25" s="863"/>
      <c r="X25" s="863"/>
      <c r="Y25" s="863"/>
      <c r="Z25" s="863"/>
      <c r="AA25" s="863"/>
      <c r="AB25" s="863"/>
      <c r="AC25" s="863"/>
      <c r="AD25" s="863"/>
      <c r="AE25" s="863"/>
      <c r="AF25" s="863"/>
      <c r="AG25" s="863"/>
      <c r="AH25" s="863"/>
      <c r="AI25" s="863"/>
      <c r="AJ25" s="863"/>
      <c r="AK25" s="863"/>
      <c r="AL25" s="863"/>
      <c r="AM25" s="863"/>
      <c r="AN25" s="863"/>
      <c r="AO25" s="863"/>
      <c r="AP25" s="863"/>
      <c r="AQ25" s="863"/>
      <c r="AR25" s="863"/>
      <c r="AS25" s="863"/>
      <c r="AT25" s="863"/>
      <c r="AU25" s="863"/>
    </row>
    <row r="26" spans="3:47" ht="13.5" customHeight="1">
      <c r="C26" s="866"/>
      <c r="D26" s="864"/>
      <c r="E26" s="864"/>
      <c r="F26" s="864"/>
      <c r="G26" s="864"/>
      <c r="H26" s="864"/>
      <c r="I26" s="864"/>
      <c r="J26" s="864"/>
      <c r="K26" s="865"/>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863"/>
      <c r="AN26" s="863"/>
      <c r="AO26" s="863"/>
      <c r="AP26" s="863"/>
      <c r="AQ26" s="863"/>
      <c r="AR26" s="863"/>
      <c r="AS26" s="863"/>
      <c r="AT26" s="863"/>
      <c r="AU26" s="863"/>
    </row>
    <row r="27" spans="3:47" ht="13.5" customHeight="1">
      <c r="C27" s="866"/>
      <c r="D27" s="864"/>
      <c r="E27" s="864"/>
      <c r="F27" s="864"/>
      <c r="G27" s="864"/>
      <c r="H27" s="864"/>
      <c r="I27" s="864"/>
      <c r="J27" s="864"/>
      <c r="K27" s="865"/>
      <c r="L27" s="863"/>
      <c r="M27" s="863"/>
      <c r="N27" s="863"/>
      <c r="O27" s="863"/>
      <c r="P27" s="863"/>
      <c r="Q27" s="863"/>
      <c r="R27" s="863"/>
      <c r="S27" s="863"/>
      <c r="T27" s="863"/>
      <c r="U27" s="863"/>
      <c r="V27" s="863"/>
      <c r="W27" s="863"/>
      <c r="X27" s="863"/>
      <c r="Y27" s="863"/>
      <c r="Z27" s="863"/>
      <c r="AA27" s="863"/>
      <c r="AB27" s="863"/>
      <c r="AC27" s="863"/>
      <c r="AD27" s="863"/>
      <c r="AE27" s="863"/>
      <c r="AF27" s="863"/>
      <c r="AG27" s="863"/>
      <c r="AH27" s="863"/>
      <c r="AI27" s="863"/>
      <c r="AJ27" s="863"/>
      <c r="AK27" s="863"/>
      <c r="AL27" s="863"/>
      <c r="AM27" s="863"/>
      <c r="AN27" s="863"/>
      <c r="AO27" s="863"/>
      <c r="AP27" s="863"/>
      <c r="AQ27" s="863"/>
      <c r="AR27" s="863"/>
      <c r="AS27" s="863"/>
      <c r="AT27" s="863"/>
      <c r="AU27" s="863"/>
    </row>
    <row r="28" spans="3:47" ht="13.5" customHeight="1">
      <c r="C28" s="866"/>
      <c r="D28" s="864"/>
      <c r="E28" s="864"/>
      <c r="F28" s="864"/>
      <c r="G28" s="864"/>
      <c r="H28" s="864"/>
      <c r="I28" s="864"/>
      <c r="J28" s="864"/>
      <c r="K28" s="865"/>
      <c r="L28" s="863"/>
      <c r="M28" s="863"/>
      <c r="N28" s="863"/>
      <c r="O28" s="863"/>
      <c r="P28" s="863"/>
      <c r="Q28" s="863"/>
      <c r="R28" s="863"/>
      <c r="S28" s="863"/>
      <c r="T28" s="863"/>
      <c r="U28" s="863"/>
      <c r="V28" s="863"/>
      <c r="W28" s="863"/>
      <c r="X28" s="863"/>
      <c r="Y28" s="863"/>
      <c r="Z28" s="863"/>
      <c r="AA28" s="863"/>
      <c r="AB28" s="863"/>
      <c r="AC28" s="863"/>
      <c r="AD28" s="863"/>
      <c r="AE28" s="863"/>
      <c r="AF28" s="863"/>
      <c r="AG28" s="863"/>
      <c r="AH28" s="863"/>
      <c r="AI28" s="863"/>
      <c r="AJ28" s="863"/>
      <c r="AK28" s="863"/>
      <c r="AL28" s="863"/>
      <c r="AM28" s="863"/>
      <c r="AN28" s="863"/>
      <c r="AO28" s="863"/>
      <c r="AP28" s="863"/>
      <c r="AQ28" s="863"/>
      <c r="AR28" s="863"/>
      <c r="AS28" s="863"/>
      <c r="AT28" s="863"/>
      <c r="AU28" s="863"/>
    </row>
    <row r="29" spans="3:47" ht="13.5" customHeight="1">
      <c r="C29" s="866"/>
      <c r="D29" s="864"/>
      <c r="E29" s="864"/>
      <c r="F29" s="864"/>
      <c r="G29" s="864"/>
      <c r="H29" s="864"/>
      <c r="I29" s="864"/>
      <c r="J29" s="864"/>
      <c r="K29" s="865"/>
      <c r="L29" s="863"/>
      <c r="M29" s="863"/>
      <c r="N29" s="863"/>
      <c r="O29" s="863"/>
      <c r="P29" s="863"/>
      <c r="Q29" s="863"/>
      <c r="R29" s="863"/>
      <c r="S29" s="863"/>
      <c r="T29" s="863"/>
      <c r="U29" s="863"/>
      <c r="V29" s="863"/>
      <c r="W29" s="863"/>
      <c r="X29" s="863"/>
      <c r="Y29" s="863"/>
      <c r="Z29" s="863"/>
      <c r="AA29" s="863"/>
      <c r="AB29" s="863"/>
      <c r="AC29" s="863"/>
      <c r="AD29" s="863"/>
      <c r="AE29" s="863"/>
      <c r="AF29" s="863"/>
      <c r="AG29" s="863"/>
      <c r="AH29" s="863"/>
      <c r="AI29" s="863"/>
      <c r="AJ29" s="863"/>
      <c r="AK29" s="863"/>
      <c r="AL29" s="863"/>
      <c r="AM29" s="863"/>
      <c r="AN29" s="863"/>
      <c r="AO29" s="863"/>
      <c r="AP29" s="863"/>
      <c r="AQ29" s="863"/>
      <c r="AR29" s="863"/>
      <c r="AS29" s="863"/>
      <c r="AT29" s="863"/>
      <c r="AU29" s="863"/>
    </row>
    <row r="30" spans="3:47" ht="13.5" customHeight="1">
      <c r="C30" s="866"/>
      <c r="D30" s="864"/>
      <c r="E30" s="864"/>
      <c r="F30" s="864"/>
      <c r="G30" s="864"/>
      <c r="H30" s="864"/>
      <c r="I30" s="864"/>
      <c r="J30" s="864"/>
      <c r="K30" s="865"/>
      <c r="L30" s="863"/>
      <c r="M30" s="863"/>
      <c r="N30" s="863"/>
      <c r="O30" s="863"/>
      <c r="P30" s="863"/>
      <c r="Q30" s="863"/>
      <c r="R30" s="863"/>
      <c r="S30" s="863"/>
      <c r="T30" s="863"/>
      <c r="U30" s="863"/>
      <c r="V30" s="863"/>
      <c r="W30" s="863"/>
      <c r="X30" s="863"/>
      <c r="Y30" s="863"/>
      <c r="Z30" s="863"/>
      <c r="AA30" s="863"/>
      <c r="AB30" s="863"/>
      <c r="AC30" s="863"/>
      <c r="AD30" s="863"/>
      <c r="AE30" s="863"/>
      <c r="AF30" s="863"/>
      <c r="AG30" s="863"/>
      <c r="AH30" s="863"/>
      <c r="AI30" s="863"/>
      <c r="AJ30" s="863"/>
      <c r="AK30" s="863"/>
      <c r="AL30" s="863"/>
      <c r="AM30" s="863"/>
      <c r="AN30" s="863"/>
      <c r="AO30" s="863"/>
      <c r="AP30" s="863"/>
      <c r="AQ30" s="863"/>
      <c r="AR30" s="863"/>
      <c r="AS30" s="863"/>
      <c r="AT30" s="863"/>
      <c r="AU30" s="863"/>
    </row>
    <row r="31" spans="3:47" ht="13.5" customHeight="1">
      <c r="C31" s="866"/>
      <c r="D31" s="864"/>
      <c r="E31" s="864"/>
      <c r="F31" s="864"/>
      <c r="G31" s="864"/>
      <c r="H31" s="864"/>
      <c r="I31" s="864"/>
      <c r="J31" s="864"/>
      <c r="K31" s="865"/>
      <c r="L31" s="863"/>
      <c r="M31" s="863"/>
      <c r="N31" s="863"/>
      <c r="O31" s="863"/>
      <c r="P31" s="863"/>
      <c r="Q31" s="863"/>
      <c r="R31" s="863"/>
      <c r="S31" s="863"/>
      <c r="T31" s="863"/>
      <c r="U31" s="863"/>
      <c r="V31" s="863"/>
      <c r="W31" s="863"/>
      <c r="X31" s="863"/>
      <c r="Y31" s="863"/>
      <c r="Z31" s="863"/>
      <c r="AA31" s="863"/>
      <c r="AB31" s="863"/>
      <c r="AC31" s="863"/>
      <c r="AD31" s="863"/>
      <c r="AE31" s="863"/>
      <c r="AF31" s="863"/>
      <c r="AG31" s="863"/>
      <c r="AH31" s="863"/>
      <c r="AI31" s="863"/>
      <c r="AJ31" s="863"/>
      <c r="AK31" s="863"/>
      <c r="AL31" s="863"/>
      <c r="AM31" s="863"/>
      <c r="AN31" s="863"/>
      <c r="AO31" s="863"/>
      <c r="AP31" s="863"/>
      <c r="AQ31" s="863"/>
      <c r="AR31" s="863"/>
      <c r="AS31" s="863"/>
      <c r="AT31" s="863"/>
      <c r="AU31" s="863"/>
    </row>
    <row r="32" spans="3:47" ht="13.5" customHeight="1">
      <c r="C32" s="866"/>
      <c r="D32" s="864"/>
      <c r="E32" s="864"/>
      <c r="F32" s="864"/>
      <c r="G32" s="864"/>
      <c r="H32" s="864"/>
      <c r="I32" s="864"/>
      <c r="J32" s="864"/>
      <c r="K32" s="865"/>
      <c r="L32" s="863"/>
      <c r="M32" s="863"/>
      <c r="N32" s="863"/>
      <c r="O32" s="863"/>
      <c r="P32" s="863"/>
      <c r="Q32" s="863"/>
      <c r="R32" s="863"/>
      <c r="S32" s="863"/>
      <c r="T32" s="863"/>
      <c r="U32" s="863"/>
      <c r="V32" s="863"/>
      <c r="W32" s="863"/>
      <c r="X32" s="863"/>
      <c r="Y32" s="863"/>
      <c r="Z32" s="863"/>
      <c r="AA32" s="863"/>
      <c r="AB32" s="863"/>
      <c r="AC32" s="863"/>
      <c r="AD32" s="863"/>
      <c r="AE32" s="863"/>
      <c r="AF32" s="863"/>
      <c r="AG32" s="863"/>
      <c r="AH32" s="863"/>
      <c r="AI32" s="863"/>
      <c r="AJ32" s="863"/>
      <c r="AK32" s="863"/>
      <c r="AL32" s="863"/>
      <c r="AM32" s="863"/>
      <c r="AN32" s="863"/>
      <c r="AO32" s="863"/>
      <c r="AP32" s="863"/>
      <c r="AQ32" s="863"/>
      <c r="AR32" s="863"/>
      <c r="AS32" s="863"/>
      <c r="AT32" s="863"/>
      <c r="AU32" s="863"/>
    </row>
    <row r="33" spans="3:47" ht="13.5" customHeight="1">
      <c r="C33" s="866"/>
      <c r="D33" s="864"/>
      <c r="E33" s="864"/>
      <c r="F33" s="864"/>
      <c r="G33" s="864"/>
      <c r="H33" s="864"/>
      <c r="I33" s="864"/>
      <c r="J33" s="864"/>
      <c r="K33" s="865"/>
      <c r="L33" s="863"/>
      <c r="M33" s="863"/>
      <c r="N33" s="863"/>
      <c r="O33" s="863"/>
      <c r="P33" s="863"/>
      <c r="Q33" s="863"/>
      <c r="R33" s="863"/>
      <c r="S33" s="863"/>
      <c r="T33" s="863"/>
      <c r="U33" s="863"/>
      <c r="V33" s="863"/>
      <c r="W33" s="863"/>
      <c r="X33" s="863"/>
      <c r="Y33" s="863"/>
      <c r="Z33" s="863"/>
      <c r="AA33" s="863"/>
      <c r="AB33" s="863"/>
      <c r="AC33" s="863"/>
      <c r="AD33" s="863"/>
      <c r="AE33" s="863"/>
      <c r="AF33" s="863"/>
      <c r="AG33" s="863"/>
      <c r="AH33" s="863"/>
      <c r="AI33" s="863"/>
      <c r="AJ33" s="863"/>
      <c r="AK33" s="863"/>
      <c r="AL33" s="863"/>
      <c r="AM33" s="863"/>
      <c r="AN33" s="863"/>
      <c r="AO33" s="863"/>
      <c r="AP33" s="863"/>
      <c r="AQ33" s="863"/>
      <c r="AR33" s="863"/>
      <c r="AS33" s="863"/>
      <c r="AT33" s="863"/>
      <c r="AU33" s="863"/>
    </row>
    <row r="34" spans="3:47" ht="13.5" customHeight="1">
      <c r="C34" s="851" t="s">
        <v>168</v>
      </c>
      <c r="D34" s="851"/>
      <c r="E34" s="851"/>
      <c r="F34" s="851"/>
      <c r="G34" s="16" t="s">
        <v>169</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row>
    <row r="35" spans="3:47" ht="13.5" customHeight="1">
      <c r="C35" s="16"/>
      <c r="D35" s="16"/>
      <c r="E35" s="16"/>
      <c r="F35" s="16"/>
      <c r="G35" s="16" t="s">
        <v>477</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row>
    <row r="36" spans="3:47" ht="13.5" customHeight="1">
      <c r="G36" s="16" t="s">
        <v>478</v>
      </c>
    </row>
    <row r="37" spans="3:47" ht="13.5" customHeight="1"/>
    <row r="38" spans="3:47" ht="12" customHeight="1"/>
    <row r="39" spans="3:47" ht="12" customHeight="1"/>
    <row r="40" spans="3:47" ht="12" customHeight="1"/>
  </sheetData>
  <mergeCells count="220">
    <mergeCell ref="AN32:AO33"/>
    <mergeCell ref="AP32:AQ33"/>
    <mergeCell ref="AR32:AS33"/>
    <mergeCell ref="AT32:AU33"/>
    <mergeCell ref="C34:F34"/>
    <mergeCell ref="AB32:AC33"/>
    <mergeCell ref="AD32:AE33"/>
    <mergeCell ref="AF32:AG33"/>
    <mergeCell ref="AH32:AI33"/>
    <mergeCell ref="AJ32:AK33"/>
    <mergeCell ref="AL32:AM33"/>
    <mergeCell ref="C32:K33"/>
    <mergeCell ref="L32:M33"/>
    <mergeCell ref="N32:O33"/>
    <mergeCell ref="P32:Q33"/>
    <mergeCell ref="R32:S33"/>
    <mergeCell ref="T32:U33"/>
    <mergeCell ref="V32:W33"/>
    <mergeCell ref="X32:Y33"/>
    <mergeCell ref="Z32:AA33"/>
    <mergeCell ref="AT30:AU31"/>
    <mergeCell ref="AH30:AI31"/>
    <mergeCell ref="AJ30:AK31"/>
    <mergeCell ref="AL30:AM31"/>
    <mergeCell ref="AN30:AO31"/>
    <mergeCell ref="AP30:AQ31"/>
    <mergeCell ref="AR30:AS31"/>
    <mergeCell ref="V30:W31"/>
    <mergeCell ref="X30:Y31"/>
    <mergeCell ref="Z30:AA31"/>
    <mergeCell ref="AB30:AC31"/>
    <mergeCell ref="AD30:AE31"/>
    <mergeCell ref="AF30:AG31"/>
    <mergeCell ref="C30:K31"/>
    <mergeCell ref="L30:M31"/>
    <mergeCell ref="N30:O31"/>
    <mergeCell ref="P30:Q31"/>
    <mergeCell ref="R30:S31"/>
    <mergeCell ref="T30:U31"/>
    <mergeCell ref="AB28:AC29"/>
    <mergeCell ref="AD28:AE29"/>
    <mergeCell ref="AF28:AG29"/>
    <mergeCell ref="C28:K29"/>
    <mergeCell ref="L28:M29"/>
    <mergeCell ref="N28:O29"/>
    <mergeCell ref="P28:Q29"/>
    <mergeCell ref="R28:S29"/>
    <mergeCell ref="T28:U29"/>
    <mergeCell ref="V28:W29"/>
    <mergeCell ref="X26:Y27"/>
    <mergeCell ref="Z26:AA27"/>
    <mergeCell ref="AB26:AC27"/>
    <mergeCell ref="AD26:AE27"/>
    <mergeCell ref="AF26:AG27"/>
    <mergeCell ref="AN28:AO29"/>
    <mergeCell ref="AP28:AQ29"/>
    <mergeCell ref="AR28:AS29"/>
    <mergeCell ref="AT28:AU29"/>
    <mergeCell ref="AH28:AI29"/>
    <mergeCell ref="AJ28:AK29"/>
    <mergeCell ref="AL28:AM29"/>
    <mergeCell ref="X28:Y29"/>
    <mergeCell ref="Z28:AA29"/>
    <mergeCell ref="AN24:AO25"/>
    <mergeCell ref="AP24:AQ25"/>
    <mergeCell ref="AR24:AS25"/>
    <mergeCell ref="AT24:AU25"/>
    <mergeCell ref="C26:K27"/>
    <mergeCell ref="L26:M27"/>
    <mergeCell ref="N26:O27"/>
    <mergeCell ref="P26:Q27"/>
    <mergeCell ref="R26:S27"/>
    <mergeCell ref="T26:U27"/>
    <mergeCell ref="AB24:AC25"/>
    <mergeCell ref="AD24:AE25"/>
    <mergeCell ref="AF24:AG25"/>
    <mergeCell ref="AH24:AI25"/>
    <mergeCell ref="AJ24:AK25"/>
    <mergeCell ref="AL24:AM25"/>
    <mergeCell ref="AT26:AU27"/>
    <mergeCell ref="AH26:AI27"/>
    <mergeCell ref="AJ26:AK27"/>
    <mergeCell ref="AL26:AM27"/>
    <mergeCell ref="AN26:AO27"/>
    <mergeCell ref="AP26:AQ27"/>
    <mergeCell ref="AR26:AS27"/>
    <mergeCell ref="V26:W27"/>
    <mergeCell ref="C24:K25"/>
    <mergeCell ref="L24:M25"/>
    <mergeCell ref="N24:O25"/>
    <mergeCell ref="P24:Q25"/>
    <mergeCell ref="R24:S25"/>
    <mergeCell ref="T24:U25"/>
    <mergeCell ref="V24:W25"/>
    <mergeCell ref="X24:Y25"/>
    <mergeCell ref="Z24:AA25"/>
    <mergeCell ref="AT22:AU23"/>
    <mergeCell ref="AH22:AI23"/>
    <mergeCell ref="AJ22:AK23"/>
    <mergeCell ref="AL22:AM23"/>
    <mergeCell ref="AN22:AO23"/>
    <mergeCell ref="AP22:AQ23"/>
    <mergeCell ref="AR22:AS23"/>
    <mergeCell ref="V22:W23"/>
    <mergeCell ref="X22:Y23"/>
    <mergeCell ref="Z22:AA23"/>
    <mergeCell ref="AB22:AC23"/>
    <mergeCell ref="AD22:AE23"/>
    <mergeCell ref="AF22:AG23"/>
    <mergeCell ref="C22:K23"/>
    <mergeCell ref="L22:M23"/>
    <mergeCell ref="N22:O23"/>
    <mergeCell ref="P22:Q23"/>
    <mergeCell ref="R22:S23"/>
    <mergeCell ref="T22:U23"/>
    <mergeCell ref="AB20:AC21"/>
    <mergeCell ref="AD20:AE21"/>
    <mergeCell ref="AF20:AG21"/>
    <mergeCell ref="C20:K21"/>
    <mergeCell ref="L20:M21"/>
    <mergeCell ref="N20:O21"/>
    <mergeCell ref="P20:Q21"/>
    <mergeCell ref="R20:S21"/>
    <mergeCell ref="T20:U21"/>
    <mergeCell ref="V20:W21"/>
    <mergeCell ref="X18:Y19"/>
    <mergeCell ref="Z18:AA19"/>
    <mergeCell ref="AB18:AC19"/>
    <mergeCell ref="AD18:AE19"/>
    <mergeCell ref="AF18:AG19"/>
    <mergeCell ref="AN20:AO21"/>
    <mergeCell ref="AP20:AQ21"/>
    <mergeCell ref="AR20:AS21"/>
    <mergeCell ref="AT20:AU21"/>
    <mergeCell ref="AH20:AI21"/>
    <mergeCell ref="AJ20:AK21"/>
    <mergeCell ref="AL20:AM21"/>
    <mergeCell ref="X20:Y21"/>
    <mergeCell ref="Z20:AA21"/>
    <mergeCell ref="AN16:AO17"/>
    <mergeCell ref="AP16:AQ17"/>
    <mergeCell ref="AR16:AS17"/>
    <mergeCell ref="AT16:AU17"/>
    <mergeCell ref="AH16:AI17"/>
    <mergeCell ref="AJ16:AK17"/>
    <mergeCell ref="AL16:AM17"/>
    <mergeCell ref="C18:K19"/>
    <mergeCell ref="L18:M19"/>
    <mergeCell ref="N18:O19"/>
    <mergeCell ref="P18:Q19"/>
    <mergeCell ref="R18:S19"/>
    <mergeCell ref="T18:U19"/>
    <mergeCell ref="AB16:AC17"/>
    <mergeCell ref="AD16:AE17"/>
    <mergeCell ref="AF16:AG17"/>
    <mergeCell ref="AT18:AU19"/>
    <mergeCell ref="AH18:AI19"/>
    <mergeCell ref="AJ18:AK19"/>
    <mergeCell ref="AL18:AM19"/>
    <mergeCell ref="AN18:AO19"/>
    <mergeCell ref="AP18:AQ19"/>
    <mergeCell ref="AR18:AS19"/>
    <mergeCell ref="V18:W19"/>
    <mergeCell ref="C16:K17"/>
    <mergeCell ref="L16:M17"/>
    <mergeCell ref="N16:O17"/>
    <mergeCell ref="P16:Q17"/>
    <mergeCell ref="R16:S17"/>
    <mergeCell ref="T16:U17"/>
    <mergeCell ref="V16:W17"/>
    <mergeCell ref="X16:Y17"/>
    <mergeCell ref="Z16:AA17"/>
    <mergeCell ref="AJ12:AN13"/>
    <mergeCell ref="AO12:AO13"/>
    <mergeCell ref="AP12:AT13"/>
    <mergeCell ref="AJ11:AU11"/>
    <mergeCell ref="AU12:AU13"/>
    <mergeCell ref="J14:K15"/>
    <mergeCell ref="L14:M15"/>
    <mergeCell ref="N14:O15"/>
    <mergeCell ref="P14:Q15"/>
    <mergeCell ref="R14:S15"/>
    <mergeCell ref="T14:U15"/>
    <mergeCell ref="AT14:AU15"/>
    <mergeCell ref="AH14:AI15"/>
    <mergeCell ref="AJ14:AK15"/>
    <mergeCell ref="AL14:AM15"/>
    <mergeCell ref="AN14:AO15"/>
    <mergeCell ref="AP14:AQ15"/>
    <mergeCell ref="AR14:AS15"/>
    <mergeCell ref="V14:W15"/>
    <mergeCell ref="X14:Y15"/>
    <mergeCell ref="Z14:AA15"/>
    <mergeCell ref="AB14:AC15"/>
    <mergeCell ref="AD14:AE15"/>
    <mergeCell ref="AF14:AG15"/>
    <mergeCell ref="J12:K13"/>
    <mergeCell ref="L12:P13"/>
    <mergeCell ref="Q12:Q13"/>
    <mergeCell ref="R12:V13"/>
    <mergeCell ref="W12:W13"/>
    <mergeCell ref="X12:AB13"/>
    <mergeCell ref="AC12:AC13"/>
    <mergeCell ref="AD12:AH13"/>
    <mergeCell ref="AI12:AI13"/>
    <mergeCell ref="B1:AV1"/>
    <mergeCell ref="G9:M9"/>
    <mergeCell ref="G10:M10"/>
    <mergeCell ref="C3:AU3"/>
    <mergeCell ref="AO4:AU4"/>
    <mergeCell ref="AI7:AU8"/>
    <mergeCell ref="AJ9:AU9"/>
    <mergeCell ref="AJ10:AU10"/>
    <mergeCell ref="C5:N5"/>
    <mergeCell ref="F8:AH8"/>
    <mergeCell ref="B8:E8"/>
    <mergeCell ref="B10:E10"/>
    <mergeCell ref="B9:E9"/>
    <mergeCell ref="P9:V9"/>
    <mergeCell ref="P10:V10"/>
  </mergeCells>
  <phoneticPr fontId="6"/>
  <conditionalFormatting sqref="C5">
    <cfRule type="containsBlanks" dxfId="49" priority="12">
      <formula>LEN(TRIM(C5))=0</formula>
    </cfRule>
  </conditionalFormatting>
  <conditionalFormatting sqref="F8:AH8">
    <cfRule type="containsBlanks" dxfId="48" priority="1">
      <formula>LEN(TRIM(F8))=0</formula>
    </cfRule>
  </conditionalFormatting>
  <conditionalFormatting sqref="G9:G10">
    <cfRule type="cellIs" dxfId="47" priority="8" operator="equal">
      <formula>"年　月　日"</formula>
    </cfRule>
  </conditionalFormatting>
  <conditionalFormatting sqref="G9:M10 P9:V10">
    <cfRule type="containsBlanks" dxfId="46" priority="5">
      <formula>LEN(TRIM(G9))=0</formula>
    </cfRule>
  </conditionalFormatting>
  <conditionalFormatting sqref="P9:P10">
    <cfRule type="cellIs" dxfId="45" priority="6" operator="equal">
      <formula>"年　月　日"</formula>
    </cfRule>
  </conditionalFormatting>
  <conditionalFormatting sqref="AJ9:AU9">
    <cfRule type="containsBlanks" dxfId="44" priority="4">
      <formula>LEN(TRIM(AJ9))=0</formula>
    </cfRule>
  </conditionalFormatting>
  <conditionalFormatting sqref="AO4">
    <cfRule type="cellIs" dxfId="43" priority="3" operator="equal">
      <formula>"年　月　日"</formula>
    </cfRule>
  </conditionalFormatting>
  <conditionalFormatting sqref="AO4:AU4">
    <cfRule type="containsBlanks" dxfId="42" priority="2">
      <formula>LEN(TRIM(AO4))=0</formula>
    </cfRule>
  </conditionalFormatting>
  <dataValidations count="1">
    <dataValidation type="date" allowBlank="1" showInputMessage="1" showErrorMessage="1" error="「和暦.月.日」又は「YYYY(西暦)/MM(月)/DD(日)」形式で入力。_x000a_入力例：「R4.10.1」又は「2022/10/01」_x000a_表示は「令和4年10月1日」となります。" sqref="G9:G10 P9:P10 AO4" xr:uid="{2F75D148-0D00-4809-B944-0933EC8EBCEB}">
      <formula1>1</formula1>
      <formula2>73051</formula2>
    </dataValidation>
  </dataValidations>
  <printOptions horizontalCentered="1"/>
  <pageMargins left="0.78740157480314965" right="0.78740157480314965" top="0.98425196850393704" bottom="0.27" header="0.51181102362204722" footer="0.19"/>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22F80372-228B-4CBC-8074-04AD4CB0FD4E}">
          <x14:formula1>
            <xm:f>リスト!$B$4:$B$7</xm:f>
          </x14:formula1>
          <xm:sqref>C5</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DB91-8E35-481A-BE0E-232319EE39EC}">
  <sheetPr codeName="Sheet30">
    <tabColor theme="1"/>
    <pageSetUpPr fitToPage="1"/>
  </sheetPr>
  <dimension ref="B1:AT39"/>
  <sheetViews>
    <sheetView showGridLines="0" zoomScale="95" zoomScaleNormal="95" zoomScaleSheetLayoutView="115" workbookViewId="0">
      <selection activeCell="A3" sqref="A3:AO3"/>
    </sheetView>
  </sheetViews>
  <sheetFormatPr defaultColWidth="2.125" defaultRowHeight="18.75"/>
  <cols>
    <col min="1" max="1" width="2.125" style="170"/>
    <col min="2" max="10" width="2.125" style="170" customWidth="1"/>
    <col min="11" max="52" width="2.625" style="170" customWidth="1"/>
    <col min="53" max="16384" width="2.125" style="170"/>
  </cols>
  <sheetData>
    <row r="1" spans="2:46" ht="13.5" customHeight="1">
      <c r="B1" s="169" t="s">
        <v>474</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row>
    <row r="2" spans="2:46" ht="26.1" customHeight="1">
      <c r="B2" s="826" t="s">
        <v>475</v>
      </c>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row>
    <row r="3" spans="2:46" ht="13.5" customHeight="1">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5" t="s">
        <v>127</v>
      </c>
      <c r="AN3" s="895">
        <v>46113</v>
      </c>
      <c r="AO3" s="895"/>
      <c r="AP3" s="895"/>
      <c r="AQ3" s="895"/>
      <c r="AR3" s="895"/>
      <c r="AS3" s="895"/>
      <c r="AT3" s="895"/>
    </row>
    <row r="4" spans="2:46" ht="13.5" customHeight="1">
      <c r="B4" s="896" t="s">
        <v>106</v>
      </c>
      <c r="C4" s="809"/>
      <c r="D4" s="809"/>
      <c r="E4" s="809"/>
      <c r="F4" s="809"/>
      <c r="G4" s="809"/>
      <c r="H4" s="809"/>
      <c r="I4" s="809"/>
      <c r="J4" s="809"/>
      <c r="K4" s="809"/>
      <c r="L4" s="809"/>
      <c r="M4" s="80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row>
    <row r="5" spans="2:46" ht="13.5" customHeight="1">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row>
    <row r="6" spans="2:46" ht="13.5" customHeight="1">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71"/>
      <c r="AE6" s="169"/>
      <c r="AF6" s="172"/>
      <c r="AG6" s="172"/>
      <c r="AH6" s="897"/>
      <c r="AI6" s="897"/>
      <c r="AJ6" s="897"/>
      <c r="AK6" s="897"/>
      <c r="AL6" s="897"/>
      <c r="AM6" s="897"/>
      <c r="AN6" s="897"/>
      <c r="AO6" s="897"/>
      <c r="AP6" s="897"/>
      <c r="AQ6" s="897"/>
      <c r="AR6" s="897"/>
      <c r="AS6" s="897"/>
      <c r="AT6" s="897"/>
    </row>
    <row r="7" spans="2:46" ht="13.5" customHeight="1">
      <c r="B7" s="876" t="s">
        <v>160</v>
      </c>
      <c r="C7" s="876"/>
      <c r="D7" s="876"/>
      <c r="E7" s="898" t="s">
        <v>172</v>
      </c>
      <c r="F7" s="899"/>
      <c r="G7" s="899"/>
      <c r="H7" s="899"/>
      <c r="I7" s="899"/>
      <c r="J7" s="899"/>
      <c r="K7" s="899"/>
      <c r="L7" s="899"/>
      <c r="M7" s="899"/>
      <c r="N7" s="899"/>
      <c r="O7" s="899"/>
      <c r="P7" s="899"/>
      <c r="Q7" s="899"/>
      <c r="R7" s="899"/>
      <c r="S7" s="899"/>
      <c r="T7" s="899"/>
      <c r="U7" s="899"/>
      <c r="V7" s="899"/>
      <c r="W7" s="899"/>
      <c r="X7" s="899"/>
      <c r="Y7" s="899"/>
      <c r="Z7" s="899"/>
      <c r="AA7" s="899"/>
      <c r="AB7" s="899"/>
      <c r="AC7" s="899"/>
      <c r="AD7" s="899"/>
      <c r="AE7" s="899"/>
      <c r="AF7" s="899"/>
      <c r="AG7" s="169"/>
      <c r="AH7" s="897"/>
      <c r="AI7" s="897"/>
      <c r="AJ7" s="897"/>
      <c r="AK7" s="897"/>
      <c r="AL7" s="897"/>
      <c r="AM7" s="897"/>
      <c r="AN7" s="897"/>
      <c r="AO7" s="897"/>
      <c r="AP7" s="897"/>
      <c r="AQ7" s="897"/>
      <c r="AR7" s="897"/>
      <c r="AS7" s="897"/>
      <c r="AT7" s="897"/>
    </row>
    <row r="8" spans="2:46" ht="13.5" customHeight="1">
      <c r="B8" s="876" t="s">
        <v>161</v>
      </c>
      <c r="C8" s="876"/>
      <c r="D8" s="876"/>
      <c r="E8" s="169" t="s">
        <v>162</v>
      </c>
      <c r="F8" s="895">
        <v>46113</v>
      </c>
      <c r="G8" s="895"/>
      <c r="H8" s="895"/>
      <c r="I8" s="895"/>
      <c r="J8" s="895"/>
      <c r="K8" s="895"/>
      <c r="L8" s="895"/>
      <c r="M8" s="169"/>
      <c r="N8" s="169" t="s">
        <v>164</v>
      </c>
      <c r="O8" s="895">
        <v>46356</v>
      </c>
      <c r="P8" s="895"/>
      <c r="Q8" s="895"/>
      <c r="R8" s="895"/>
      <c r="S8" s="895"/>
      <c r="T8" s="895"/>
      <c r="U8" s="120"/>
      <c r="V8" s="169"/>
      <c r="W8" s="169"/>
      <c r="X8" s="169"/>
      <c r="Y8" s="169"/>
      <c r="Z8" s="169"/>
      <c r="AA8" s="169"/>
      <c r="AB8" s="169"/>
      <c r="AC8" s="169"/>
      <c r="AD8" s="169"/>
      <c r="AE8" s="169"/>
      <c r="AF8" s="172"/>
      <c r="AG8" s="172" t="s">
        <v>128</v>
      </c>
      <c r="AH8" s="173"/>
      <c r="AI8" s="900" t="s">
        <v>122</v>
      </c>
      <c r="AJ8" s="900"/>
      <c r="AK8" s="900"/>
      <c r="AL8" s="900"/>
      <c r="AM8" s="900"/>
      <c r="AN8" s="900"/>
      <c r="AO8" s="900"/>
      <c r="AP8" s="900"/>
      <c r="AQ8" s="900"/>
      <c r="AR8" s="900"/>
      <c r="AS8" s="900"/>
      <c r="AT8" s="173"/>
    </row>
    <row r="9" spans="2:46" ht="13.5" customHeight="1">
      <c r="B9" s="876" t="s">
        <v>476</v>
      </c>
      <c r="C9" s="876"/>
      <c r="D9" s="876"/>
      <c r="E9" s="169" t="s">
        <v>162</v>
      </c>
      <c r="F9" s="895">
        <v>46113</v>
      </c>
      <c r="G9" s="895"/>
      <c r="H9" s="895"/>
      <c r="I9" s="895"/>
      <c r="J9" s="895"/>
      <c r="K9" s="895"/>
      <c r="L9" s="895"/>
      <c r="M9" s="169"/>
      <c r="N9" s="169" t="s">
        <v>164</v>
      </c>
      <c r="O9" s="895">
        <v>46051</v>
      </c>
      <c r="P9" s="895"/>
      <c r="Q9" s="895"/>
      <c r="R9" s="895"/>
      <c r="S9" s="895"/>
      <c r="T9" s="895"/>
      <c r="U9" s="120"/>
      <c r="V9" s="169"/>
      <c r="W9" s="169"/>
      <c r="X9" s="169"/>
      <c r="Y9" s="169"/>
      <c r="Z9" s="169"/>
      <c r="AA9" s="169"/>
      <c r="AB9" s="169"/>
      <c r="AC9" s="169"/>
      <c r="AD9" s="169"/>
      <c r="AE9" s="169"/>
      <c r="AF9" s="172"/>
      <c r="AG9" s="172"/>
      <c r="AH9" s="173"/>
      <c r="AI9" s="873"/>
      <c r="AJ9" s="874"/>
      <c r="AK9" s="874"/>
      <c r="AL9" s="874"/>
      <c r="AM9" s="874"/>
      <c r="AN9" s="874"/>
      <c r="AO9" s="874"/>
      <c r="AP9" s="874"/>
      <c r="AQ9" s="874"/>
      <c r="AR9" s="874"/>
      <c r="AS9" s="874"/>
      <c r="AT9" s="173"/>
    </row>
    <row r="10" spans="2:46" ht="13.5" customHeight="1">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873"/>
      <c r="AJ10" s="874"/>
      <c r="AK10" s="874"/>
      <c r="AL10" s="874"/>
      <c r="AM10" s="874"/>
      <c r="AN10" s="874"/>
      <c r="AO10" s="874"/>
      <c r="AP10" s="874"/>
      <c r="AQ10" s="874"/>
      <c r="AR10" s="874"/>
      <c r="AS10" s="874"/>
      <c r="AT10" s="169"/>
    </row>
    <row r="11" spans="2:46" ht="13.5" customHeight="1">
      <c r="B11" s="174"/>
      <c r="C11" s="175"/>
      <c r="D11" s="175"/>
      <c r="E11" s="175"/>
      <c r="F11" s="175"/>
      <c r="G11" s="175"/>
      <c r="H11" s="175"/>
      <c r="I11" s="867" t="s">
        <v>165</v>
      </c>
      <c r="J11" s="875"/>
      <c r="K11" s="878">
        <v>12</v>
      </c>
      <c r="L11" s="879"/>
      <c r="M11" s="879"/>
      <c r="N11" s="879"/>
      <c r="O11" s="880"/>
      <c r="P11" s="875" t="s">
        <v>165</v>
      </c>
      <c r="Q11" s="878">
        <v>1</v>
      </c>
      <c r="R11" s="879"/>
      <c r="S11" s="879"/>
      <c r="T11" s="879"/>
      <c r="U11" s="880"/>
      <c r="V11" s="875" t="s">
        <v>165</v>
      </c>
      <c r="W11" s="878">
        <v>2</v>
      </c>
      <c r="X11" s="879"/>
      <c r="Y11" s="879"/>
      <c r="Z11" s="879"/>
      <c r="AA11" s="880"/>
      <c r="AB11" s="875" t="s">
        <v>165</v>
      </c>
      <c r="AC11" s="878">
        <v>3</v>
      </c>
      <c r="AD11" s="879"/>
      <c r="AE11" s="879"/>
      <c r="AF11" s="879"/>
      <c r="AG11" s="880"/>
      <c r="AH11" s="875" t="s">
        <v>165</v>
      </c>
      <c r="AI11" s="885">
        <v>4</v>
      </c>
      <c r="AJ11" s="886"/>
      <c r="AK11" s="886"/>
      <c r="AL11" s="886"/>
      <c r="AM11" s="887"/>
      <c r="AN11" s="875" t="s">
        <v>165</v>
      </c>
      <c r="AO11" s="885"/>
      <c r="AP11" s="886"/>
      <c r="AQ11" s="886"/>
      <c r="AR11" s="886"/>
      <c r="AS11" s="887"/>
      <c r="AT11" s="875" t="s">
        <v>165</v>
      </c>
    </row>
    <row r="12" spans="2:46" ht="13.5" customHeight="1">
      <c r="B12" s="176"/>
      <c r="C12" s="169"/>
      <c r="D12" s="169"/>
      <c r="E12" s="169"/>
      <c r="F12" s="169"/>
      <c r="G12" s="169"/>
      <c r="H12" s="169"/>
      <c r="I12" s="876"/>
      <c r="J12" s="877"/>
      <c r="K12" s="881"/>
      <c r="L12" s="882"/>
      <c r="M12" s="882"/>
      <c r="N12" s="882"/>
      <c r="O12" s="883"/>
      <c r="P12" s="884"/>
      <c r="Q12" s="881"/>
      <c r="R12" s="882"/>
      <c r="S12" s="882"/>
      <c r="T12" s="882"/>
      <c r="U12" s="883"/>
      <c r="V12" s="884"/>
      <c r="W12" s="881"/>
      <c r="X12" s="882"/>
      <c r="Y12" s="882"/>
      <c r="Z12" s="882"/>
      <c r="AA12" s="883"/>
      <c r="AB12" s="884"/>
      <c r="AC12" s="881"/>
      <c r="AD12" s="882"/>
      <c r="AE12" s="882"/>
      <c r="AF12" s="882"/>
      <c r="AG12" s="883"/>
      <c r="AH12" s="884"/>
      <c r="AI12" s="888"/>
      <c r="AJ12" s="889"/>
      <c r="AK12" s="889"/>
      <c r="AL12" s="889"/>
      <c r="AM12" s="890"/>
      <c r="AN12" s="884"/>
      <c r="AO12" s="888"/>
      <c r="AP12" s="889"/>
      <c r="AQ12" s="889"/>
      <c r="AR12" s="889"/>
      <c r="AS12" s="890"/>
      <c r="AT12" s="884"/>
    </row>
    <row r="13" spans="2:46" ht="13.5" customHeight="1">
      <c r="B13" s="176"/>
      <c r="C13" s="169"/>
      <c r="D13" s="169"/>
      <c r="E13" s="169"/>
      <c r="F13" s="169"/>
      <c r="G13" s="169"/>
      <c r="H13" s="169"/>
      <c r="I13" s="891" t="s">
        <v>166</v>
      </c>
      <c r="J13" s="892"/>
      <c r="K13" s="872">
        <v>1</v>
      </c>
      <c r="L13" s="872"/>
      <c r="M13" s="872">
        <v>11</v>
      </c>
      <c r="N13" s="872"/>
      <c r="O13" s="872">
        <v>21</v>
      </c>
      <c r="P13" s="872"/>
      <c r="Q13" s="872">
        <v>1</v>
      </c>
      <c r="R13" s="872"/>
      <c r="S13" s="872">
        <v>11</v>
      </c>
      <c r="T13" s="872"/>
      <c r="U13" s="872">
        <v>21</v>
      </c>
      <c r="V13" s="872"/>
      <c r="W13" s="872">
        <v>1</v>
      </c>
      <c r="X13" s="872"/>
      <c r="Y13" s="872">
        <v>11</v>
      </c>
      <c r="Z13" s="872"/>
      <c r="AA13" s="872">
        <v>21</v>
      </c>
      <c r="AB13" s="872"/>
      <c r="AC13" s="872">
        <v>1</v>
      </c>
      <c r="AD13" s="872"/>
      <c r="AE13" s="872">
        <v>11</v>
      </c>
      <c r="AF13" s="872"/>
      <c r="AG13" s="872">
        <v>21</v>
      </c>
      <c r="AH13" s="872"/>
      <c r="AI13" s="872">
        <v>1</v>
      </c>
      <c r="AJ13" s="872"/>
      <c r="AK13" s="872">
        <v>11</v>
      </c>
      <c r="AL13" s="872"/>
      <c r="AM13" s="872">
        <v>21</v>
      </c>
      <c r="AN13" s="872"/>
      <c r="AO13" s="872">
        <v>1</v>
      </c>
      <c r="AP13" s="872"/>
      <c r="AQ13" s="872">
        <v>11</v>
      </c>
      <c r="AR13" s="872"/>
      <c r="AS13" s="872">
        <v>21</v>
      </c>
      <c r="AT13" s="872"/>
    </row>
    <row r="14" spans="2:46" ht="13.5" customHeight="1">
      <c r="B14" s="177"/>
      <c r="C14" s="178" t="s">
        <v>167</v>
      </c>
      <c r="D14" s="178"/>
      <c r="E14" s="178"/>
      <c r="F14" s="178"/>
      <c r="G14" s="178"/>
      <c r="H14" s="178"/>
      <c r="I14" s="893"/>
      <c r="J14" s="894"/>
      <c r="K14" s="872"/>
      <c r="L14" s="872"/>
      <c r="M14" s="872"/>
      <c r="N14" s="872"/>
      <c r="O14" s="872"/>
      <c r="P14" s="872"/>
      <c r="Q14" s="872"/>
      <c r="R14" s="872"/>
      <c r="S14" s="872"/>
      <c r="T14" s="872"/>
      <c r="U14" s="872"/>
      <c r="V14" s="872"/>
      <c r="W14" s="872"/>
      <c r="X14" s="872"/>
      <c r="Y14" s="872"/>
      <c r="Z14" s="872"/>
      <c r="AA14" s="872"/>
      <c r="AB14" s="872"/>
      <c r="AC14" s="872"/>
      <c r="AD14" s="872"/>
      <c r="AE14" s="872"/>
      <c r="AF14" s="872"/>
      <c r="AG14" s="872"/>
      <c r="AH14" s="872"/>
      <c r="AI14" s="872"/>
      <c r="AJ14" s="872"/>
      <c r="AK14" s="872"/>
      <c r="AL14" s="872"/>
      <c r="AM14" s="872"/>
      <c r="AN14" s="872"/>
      <c r="AO14" s="872"/>
      <c r="AP14" s="872"/>
      <c r="AQ14" s="872"/>
      <c r="AR14" s="872"/>
      <c r="AS14" s="872"/>
      <c r="AT14" s="872"/>
    </row>
    <row r="15" spans="2:46" ht="13.5" customHeight="1">
      <c r="B15" s="869"/>
      <c r="C15" s="870"/>
      <c r="D15" s="870"/>
      <c r="E15" s="870"/>
      <c r="F15" s="870"/>
      <c r="G15" s="870"/>
      <c r="H15" s="870"/>
      <c r="I15" s="870"/>
      <c r="J15" s="871"/>
      <c r="K15" s="868"/>
      <c r="L15" s="868"/>
      <c r="M15" s="868"/>
      <c r="N15" s="868"/>
      <c r="O15" s="868"/>
      <c r="P15" s="868"/>
      <c r="Q15" s="868"/>
      <c r="R15" s="868"/>
      <c r="S15" s="868"/>
      <c r="T15" s="868"/>
      <c r="U15" s="868"/>
      <c r="V15" s="868"/>
      <c r="W15" s="868"/>
      <c r="X15" s="868"/>
      <c r="Y15" s="868"/>
      <c r="Z15" s="868"/>
      <c r="AA15" s="868"/>
      <c r="AB15" s="868"/>
      <c r="AC15" s="868"/>
      <c r="AD15" s="868"/>
      <c r="AE15" s="868"/>
      <c r="AF15" s="868"/>
      <c r="AG15" s="868"/>
      <c r="AH15" s="868"/>
      <c r="AI15" s="868"/>
      <c r="AJ15" s="868"/>
      <c r="AK15" s="868"/>
      <c r="AL15" s="868"/>
      <c r="AM15" s="868"/>
      <c r="AN15" s="868"/>
      <c r="AO15" s="868"/>
      <c r="AP15" s="868"/>
      <c r="AQ15" s="868"/>
      <c r="AR15" s="868"/>
      <c r="AS15" s="868"/>
      <c r="AT15" s="868"/>
    </row>
    <row r="16" spans="2:46" ht="13.5" customHeight="1">
      <c r="B16" s="869"/>
      <c r="C16" s="870"/>
      <c r="D16" s="870"/>
      <c r="E16" s="870"/>
      <c r="F16" s="870"/>
      <c r="G16" s="870"/>
      <c r="H16" s="870"/>
      <c r="I16" s="870"/>
      <c r="J16" s="871"/>
      <c r="K16" s="868"/>
      <c r="L16" s="868"/>
      <c r="M16" s="868"/>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868"/>
      <c r="AS16" s="868"/>
      <c r="AT16" s="868"/>
    </row>
    <row r="17" spans="2:46" ht="13.5" customHeight="1">
      <c r="B17" s="869"/>
      <c r="C17" s="870"/>
      <c r="D17" s="870"/>
      <c r="E17" s="870"/>
      <c r="F17" s="870"/>
      <c r="G17" s="870"/>
      <c r="H17" s="870"/>
      <c r="I17" s="870"/>
      <c r="J17" s="871"/>
      <c r="K17" s="868"/>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c r="AT17" s="868"/>
    </row>
    <row r="18" spans="2:46" ht="13.5" customHeight="1">
      <c r="B18" s="869"/>
      <c r="C18" s="870"/>
      <c r="D18" s="870"/>
      <c r="E18" s="870"/>
      <c r="F18" s="870"/>
      <c r="G18" s="870"/>
      <c r="H18" s="870"/>
      <c r="I18" s="870"/>
      <c r="J18" s="871"/>
      <c r="K18" s="868"/>
      <c r="L18" s="868"/>
      <c r="M18" s="868"/>
      <c r="N18" s="868"/>
      <c r="O18" s="868"/>
      <c r="P18" s="868"/>
      <c r="Q18" s="868"/>
      <c r="R18" s="868"/>
      <c r="S18" s="868"/>
      <c r="T18" s="868"/>
      <c r="U18" s="868"/>
      <c r="V18" s="868"/>
      <c r="W18" s="868"/>
      <c r="X18" s="868"/>
      <c r="Y18" s="868"/>
      <c r="Z18" s="868"/>
      <c r="AA18" s="868"/>
      <c r="AB18" s="868"/>
      <c r="AC18" s="868"/>
      <c r="AD18" s="868"/>
      <c r="AE18" s="868"/>
      <c r="AF18" s="868"/>
      <c r="AG18" s="868"/>
      <c r="AH18" s="868"/>
      <c r="AI18" s="868"/>
      <c r="AJ18" s="868"/>
      <c r="AK18" s="868"/>
      <c r="AL18" s="868"/>
      <c r="AM18" s="868"/>
      <c r="AN18" s="868"/>
      <c r="AO18" s="868"/>
      <c r="AP18" s="868"/>
      <c r="AQ18" s="868"/>
      <c r="AR18" s="868"/>
      <c r="AS18" s="868"/>
      <c r="AT18" s="868"/>
    </row>
    <row r="19" spans="2:46" ht="13.5" customHeight="1">
      <c r="B19" s="869"/>
      <c r="C19" s="870"/>
      <c r="D19" s="870"/>
      <c r="E19" s="870"/>
      <c r="F19" s="870"/>
      <c r="G19" s="870"/>
      <c r="H19" s="870"/>
      <c r="I19" s="870"/>
      <c r="J19" s="871"/>
      <c r="K19" s="868"/>
      <c r="L19" s="868"/>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c r="AT19" s="868"/>
    </row>
    <row r="20" spans="2:46" ht="13.5" customHeight="1">
      <c r="B20" s="869"/>
      <c r="C20" s="870"/>
      <c r="D20" s="870"/>
      <c r="E20" s="870"/>
      <c r="F20" s="870"/>
      <c r="G20" s="870"/>
      <c r="H20" s="870"/>
      <c r="I20" s="870"/>
      <c r="J20" s="871"/>
      <c r="K20" s="868"/>
      <c r="L20" s="868"/>
      <c r="M20" s="868"/>
      <c r="N20" s="868"/>
      <c r="O20" s="868"/>
      <c r="P20" s="868"/>
      <c r="Q20" s="868"/>
      <c r="R20" s="868"/>
      <c r="S20" s="868"/>
      <c r="T20" s="868"/>
      <c r="U20" s="868"/>
      <c r="V20" s="868"/>
      <c r="W20" s="868"/>
      <c r="X20" s="868"/>
      <c r="Y20" s="868"/>
      <c r="Z20" s="868"/>
      <c r="AA20" s="868"/>
      <c r="AB20" s="868"/>
      <c r="AC20" s="868"/>
      <c r="AD20" s="868"/>
      <c r="AE20" s="868"/>
      <c r="AF20" s="868"/>
      <c r="AG20" s="868"/>
      <c r="AH20" s="868"/>
      <c r="AI20" s="868"/>
      <c r="AJ20" s="868"/>
      <c r="AK20" s="868"/>
      <c r="AL20" s="868"/>
      <c r="AM20" s="868"/>
      <c r="AN20" s="868"/>
      <c r="AO20" s="868"/>
      <c r="AP20" s="868"/>
      <c r="AQ20" s="868"/>
      <c r="AR20" s="868"/>
      <c r="AS20" s="868"/>
      <c r="AT20" s="868"/>
    </row>
    <row r="21" spans="2:46" ht="13.5" customHeight="1">
      <c r="B21" s="869"/>
      <c r="C21" s="870"/>
      <c r="D21" s="870"/>
      <c r="E21" s="870"/>
      <c r="F21" s="870"/>
      <c r="G21" s="870"/>
      <c r="H21" s="870"/>
      <c r="I21" s="870"/>
      <c r="J21" s="871"/>
      <c r="K21" s="868"/>
      <c r="L21" s="868"/>
      <c r="M21" s="868"/>
      <c r="N21" s="868"/>
      <c r="O21" s="868"/>
      <c r="P21" s="868"/>
      <c r="Q21" s="868"/>
      <c r="R21" s="868"/>
      <c r="S21" s="868"/>
      <c r="T21" s="868"/>
      <c r="U21" s="868"/>
      <c r="V21" s="868"/>
      <c r="W21" s="868"/>
      <c r="X21" s="868"/>
      <c r="Y21" s="868"/>
      <c r="Z21" s="868"/>
      <c r="AA21" s="868"/>
      <c r="AB21" s="868"/>
      <c r="AC21" s="868"/>
      <c r="AD21" s="868"/>
      <c r="AE21" s="868"/>
      <c r="AF21" s="868"/>
      <c r="AG21" s="868"/>
      <c r="AH21" s="868"/>
      <c r="AI21" s="868"/>
      <c r="AJ21" s="868"/>
      <c r="AK21" s="868"/>
      <c r="AL21" s="868"/>
      <c r="AM21" s="868"/>
      <c r="AN21" s="868"/>
      <c r="AO21" s="868"/>
      <c r="AP21" s="868"/>
      <c r="AQ21" s="868"/>
      <c r="AR21" s="868"/>
      <c r="AS21" s="868"/>
      <c r="AT21" s="868"/>
    </row>
    <row r="22" spans="2:46" ht="13.5" customHeight="1">
      <c r="B22" s="869"/>
      <c r="C22" s="870"/>
      <c r="D22" s="870"/>
      <c r="E22" s="870"/>
      <c r="F22" s="870"/>
      <c r="G22" s="870"/>
      <c r="H22" s="870"/>
      <c r="I22" s="870"/>
      <c r="J22" s="871"/>
      <c r="K22" s="868"/>
      <c r="L22" s="868"/>
      <c r="M22" s="868"/>
      <c r="N22" s="868"/>
      <c r="O22" s="868"/>
      <c r="P22" s="868"/>
      <c r="Q22" s="868"/>
      <c r="R22" s="868"/>
      <c r="S22" s="868"/>
      <c r="T22" s="868"/>
      <c r="U22" s="868"/>
      <c r="V22" s="868"/>
      <c r="W22" s="868"/>
      <c r="X22" s="868"/>
      <c r="Y22" s="868"/>
      <c r="Z22" s="868"/>
      <c r="AA22" s="868"/>
      <c r="AB22" s="868"/>
      <c r="AC22" s="868"/>
      <c r="AD22" s="868"/>
      <c r="AE22" s="868"/>
      <c r="AF22" s="868"/>
      <c r="AG22" s="868"/>
      <c r="AH22" s="868"/>
      <c r="AI22" s="868"/>
      <c r="AJ22" s="868"/>
      <c r="AK22" s="868"/>
      <c r="AL22" s="868"/>
      <c r="AM22" s="868"/>
      <c r="AN22" s="868"/>
      <c r="AO22" s="868"/>
      <c r="AP22" s="868"/>
      <c r="AQ22" s="868"/>
      <c r="AR22" s="868"/>
      <c r="AS22" s="868"/>
      <c r="AT22" s="868"/>
    </row>
    <row r="23" spans="2:46" ht="13.5" customHeight="1">
      <c r="B23" s="869"/>
      <c r="C23" s="870"/>
      <c r="D23" s="870"/>
      <c r="E23" s="870"/>
      <c r="F23" s="870"/>
      <c r="G23" s="870"/>
      <c r="H23" s="870"/>
      <c r="I23" s="870"/>
      <c r="J23" s="871"/>
      <c r="K23" s="868"/>
      <c r="L23" s="868"/>
      <c r="M23" s="868"/>
      <c r="N23" s="868"/>
      <c r="O23" s="868"/>
      <c r="P23" s="868"/>
      <c r="Q23" s="868"/>
      <c r="R23" s="868"/>
      <c r="S23" s="868"/>
      <c r="T23" s="868"/>
      <c r="U23" s="868"/>
      <c r="V23" s="868"/>
      <c r="W23" s="868"/>
      <c r="X23" s="868"/>
      <c r="Y23" s="868"/>
      <c r="Z23" s="868"/>
      <c r="AA23" s="868"/>
      <c r="AB23" s="868"/>
      <c r="AC23" s="868"/>
      <c r="AD23" s="868"/>
      <c r="AE23" s="868"/>
      <c r="AF23" s="868"/>
      <c r="AG23" s="868"/>
      <c r="AH23" s="868"/>
      <c r="AI23" s="868"/>
      <c r="AJ23" s="868"/>
      <c r="AK23" s="868"/>
      <c r="AL23" s="868"/>
      <c r="AM23" s="868"/>
      <c r="AN23" s="868"/>
      <c r="AO23" s="868"/>
      <c r="AP23" s="868"/>
      <c r="AQ23" s="868"/>
      <c r="AR23" s="868"/>
      <c r="AS23" s="868"/>
      <c r="AT23" s="868"/>
    </row>
    <row r="24" spans="2:46" ht="13.5" customHeight="1">
      <c r="B24" s="869"/>
      <c r="C24" s="870"/>
      <c r="D24" s="870"/>
      <c r="E24" s="870"/>
      <c r="F24" s="870"/>
      <c r="G24" s="870"/>
      <c r="H24" s="870"/>
      <c r="I24" s="870"/>
      <c r="J24" s="871"/>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868"/>
      <c r="AS24" s="868"/>
      <c r="AT24" s="868"/>
    </row>
    <row r="25" spans="2:46" ht="13.5" customHeight="1">
      <c r="B25" s="869"/>
      <c r="C25" s="870"/>
      <c r="D25" s="870"/>
      <c r="E25" s="870"/>
      <c r="F25" s="870"/>
      <c r="G25" s="870"/>
      <c r="H25" s="870"/>
      <c r="I25" s="870"/>
      <c r="J25" s="871"/>
      <c r="K25" s="868"/>
      <c r="L25" s="868"/>
      <c r="M25" s="868"/>
      <c r="N25" s="868"/>
      <c r="O25" s="868"/>
      <c r="P25" s="868"/>
      <c r="Q25" s="868"/>
      <c r="R25" s="868"/>
      <c r="S25" s="868"/>
      <c r="T25" s="868"/>
      <c r="U25" s="868"/>
      <c r="V25" s="868"/>
      <c r="W25" s="868"/>
      <c r="X25" s="868"/>
      <c r="Y25" s="868"/>
      <c r="Z25" s="868"/>
      <c r="AA25" s="868"/>
      <c r="AB25" s="868"/>
      <c r="AC25" s="868"/>
      <c r="AD25" s="868"/>
      <c r="AE25" s="868"/>
      <c r="AF25" s="868"/>
      <c r="AG25" s="868"/>
      <c r="AH25" s="868"/>
      <c r="AI25" s="868"/>
      <c r="AJ25" s="868"/>
      <c r="AK25" s="868"/>
      <c r="AL25" s="868"/>
      <c r="AM25" s="868"/>
      <c r="AN25" s="868"/>
      <c r="AO25" s="868"/>
      <c r="AP25" s="868"/>
      <c r="AQ25" s="868"/>
      <c r="AR25" s="868"/>
      <c r="AS25" s="868"/>
      <c r="AT25" s="868"/>
    </row>
    <row r="26" spans="2:46" ht="13.5" customHeight="1">
      <c r="B26" s="869"/>
      <c r="C26" s="870"/>
      <c r="D26" s="870"/>
      <c r="E26" s="870"/>
      <c r="F26" s="870"/>
      <c r="G26" s="870"/>
      <c r="H26" s="870"/>
      <c r="I26" s="870"/>
      <c r="J26" s="871"/>
      <c r="K26" s="868"/>
      <c r="L26" s="868"/>
      <c r="M26" s="868"/>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8"/>
      <c r="AM26" s="868"/>
      <c r="AN26" s="868"/>
      <c r="AO26" s="868"/>
      <c r="AP26" s="868"/>
      <c r="AQ26" s="868"/>
      <c r="AR26" s="868"/>
      <c r="AS26" s="868"/>
      <c r="AT26" s="868"/>
    </row>
    <row r="27" spans="2:46" ht="13.5" customHeight="1">
      <c r="B27" s="869"/>
      <c r="C27" s="870"/>
      <c r="D27" s="870"/>
      <c r="E27" s="870"/>
      <c r="F27" s="870"/>
      <c r="G27" s="870"/>
      <c r="H27" s="870"/>
      <c r="I27" s="870"/>
      <c r="J27" s="871"/>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c r="AT27" s="868"/>
    </row>
    <row r="28" spans="2:46" ht="13.5" customHeight="1">
      <c r="B28" s="869"/>
      <c r="C28" s="870"/>
      <c r="D28" s="870"/>
      <c r="E28" s="870"/>
      <c r="F28" s="870"/>
      <c r="G28" s="870"/>
      <c r="H28" s="870"/>
      <c r="I28" s="870"/>
      <c r="J28" s="871"/>
      <c r="K28" s="868"/>
      <c r="L28" s="868"/>
      <c r="M28" s="868"/>
      <c r="N28" s="868"/>
      <c r="O28" s="868"/>
      <c r="P28" s="868"/>
      <c r="Q28" s="868"/>
      <c r="R28" s="868"/>
      <c r="S28" s="868"/>
      <c r="T28" s="868"/>
      <c r="U28" s="868"/>
      <c r="V28" s="868"/>
      <c r="W28" s="868"/>
      <c r="X28" s="868"/>
      <c r="Y28" s="868"/>
      <c r="Z28" s="868"/>
      <c r="AA28" s="868"/>
      <c r="AB28" s="868"/>
      <c r="AC28" s="868"/>
      <c r="AD28" s="868"/>
      <c r="AE28" s="868"/>
      <c r="AF28" s="868"/>
      <c r="AG28" s="868"/>
      <c r="AH28" s="868"/>
      <c r="AI28" s="868"/>
      <c r="AJ28" s="868"/>
      <c r="AK28" s="868"/>
      <c r="AL28" s="868"/>
      <c r="AM28" s="868"/>
      <c r="AN28" s="868"/>
      <c r="AO28" s="868"/>
      <c r="AP28" s="868"/>
      <c r="AQ28" s="868"/>
      <c r="AR28" s="868"/>
      <c r="AS28" s="868"/>
      <c r="AT28" s="868"/>
    </row>
    <row r="29" spans="2:46" ht="13.5" customHeight="1">
      <c r="B29" s="869"/>
      <c r="C29" s="870"/>
      <c r="D29" s="870"/>
      <c r="E29" s="870"/>
      <c r="F29" s="870"/>
      <c r="G29" s="870"/>
      <c r="H29" s="870"/>
      <c r="I29" s="870"/>
      <c r="J29" s="871"/>
      <c r="K29" s="868"/>
      <c r="L29" s="868"/>
      <c r="M29" s="868"/>
      <c r="N29" s="868"/>
      <c r="O29" s="868"/>
      <c r="P29" s="868"/>
      <c r="Q29" s="868"/>
      <c r="R29" s="868"/>
      <c r="S29" s="868"/>
      <c r="T29" s="868"/>
      <c r="U29" s="868"/>
      <c r="V29" s="868"/>
      <c r="W29" s="868"/>
      <c r="X29" s="868"/>
      <c r="Y29" s="868"/>
      <c r="Z29" s="868"/>
      <c r="AA29" s="868"/>
      <c r="AB29" s="868"/>
      <c r="AC29" s="868"/>
      <c r="AD29" s="868"/>
      <c r="AE29" s="868"/>
      <c r="AF29" s="868"/>
      <c r="AG29" s="868"/>
      <c r="AH29" s="868"/>
      <c r="AI29" s="868"/>
      <c r="AJ29" s="868"/>
      <c r="AK29" s="868"/>
      <c r="AL29" s="868"/>
      <c r="AM29" s="868"/>
      <c r="AN29" s="868"/>
      <c r="AO29" s="868"/>
      <c r="AP29" s="868"/>
      <c r="AQ29" s="868"/>
      <c r="AR29" s="868"/>
      <c r="AS29" s="868"/>
      <c r="AT29" s="868"/>
    </row>
    <row r="30" spans="2:46" ht="13.5" customHeight="1">
      <c r="B30" s="869"/>
      <c r="C30" s="870"/>
      <c r="D30" s="870"/>
      <c r="E30" s="870"/>
      <c r="F30" s="870"/>
      <c r="G30" s="870"/>
      <c r="H30" s="870"/>
      <c r="I30" s="870"/>
      <c r="J30" s="871"/>
      <c r="K30" s="868"/>
      <c r="L30" s="868"/>
      <c r="M30" s="868"/>
      <c r="N30" s="868"/>
      <c r="O30" s="868"/>
      <c r="P30" s="868"/>
      <c r="Q30" s="868"/>
      <c r="R30" s="868"/>
      <c r="S30" s="868"/>
      <c r="T30" s="868"/>
      <c r="U30" s="868"/>
      <c r="V30" s="868"/>
      <c r="W30" s="868"/>
      <c r="X30" s="868"/>
      <c r="Y30" s="868"/>
      <c r="Z30" s="868"/>
      <c r="AA30" s="868"/>
      <c r="AB30" s="868"/>
      <c r="AC30" s="868"/>
      <c r="AD30" s="868"/>
      <c r="AE30" s="868"/>
      <c r="AF30" s="868"/>
      <c r="AG30" s="868"/>
      <c r="AH30" s="868"/>
      <c r="AI30" s="868"/>
      <c r="AJ30" s="868"/>
      <c r="AK30" s="868"/>
      <c r="AL30" s="868"/>
      <c r="AM30" s="868"/>
      <c r="AN30" s="868"/>
      <c r="AO30" s="868"/>
      <c r="AP30" s="868"/>
      <c r="AQ30" s="868"/>
      <c r="AR30" s="868"/>
      <c r="AS30" s="868"/>
      <c r="AT30" s="868"/>
    </row>
    <row r="31" spans="2:46" ht="13.5" customHeight="1">
      <c r="B31" s="869"/>
      <c r="C31" s="870"/>
      <c r="D31" s="870"/>
      <c r="E31" s="870"/>
      <c r="F31" s="870"/>
      <c r="G31" s="870"/>
      <c r="H31" s="870"/>
      <c r="I31" s="870"/>
      <c r="J31" s="871"/>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8"/>
      <c r="AM31" s="868"/>
      <c r="AN31" s="868"/>
      <c r="AO31" s="868"/>
      <c r="AP31" s="868"/>
      <c r="AQ31" s="868"/>
      <c r="AR31" s="868"/>
      <c r="AS31" s="868"/>
      <c r="AT31" s="868"/>
    </row>
    <row r="32" spans="2:46" ht="13.5" customHeight="1">
      <c r="B32" s="869"/>
      <c r="C32" s="870"/>
      <c r="D32" s="870"/>
      <c r="E32" s="870"/>
      <c r="F32" s="870"/>
      <c r="G32" s="870"/>
      <c r="H32" s="870"/>
      <c r="I32" s="870"/>
      <c r="J32" s="871"/>
      <c r="K32" s="868"/>
      <c r="L32" s="868"/>
      <c r="M32" s="868"/>
      <c r="N32" s="868"/>
      <c r="O32" s="868"/>
      <c r="P32" s="868"/>
      <c r="Q32" s="868"/>
      <c r="R32" s="868"/>
      <c r="S32" s="868"/>
      <c r="T32" s="868"/>
      <c r="U32" s="868"/>
      <c r="V32" s="868"/>
      <c r="W32" s="868"/>
      <c r="X32" s="868"/>
      <c r="Y32" s="868"/>
      <c r="Z32" s="868"/>
      <c r="AA32" s="868"/>
      <c r="AB32" s="868"/>
      <c r="AC32" s="868"/>
      <c r="AD32" s="868"/>
      <c r="AE32" s="868"/>
      <c r="AF32" s="868"/>
      <c r="AG32" s="868"/>
      <c r="AH32" s="868"/>
      <c r="AI32" s="868"/>
      <c r="AJ32" s="868"/>
      <c r="AK32" s="868"/>
      <c r="AL32" s="868"/>
      <c r="AM32" s="868"/>
      <c r="AN32" s="868"/>
      <c r="AO32" s="868"/>
      <c r="AP32" s="868"/>
      <c r="AQ32" s="868"/>
      <c r="AR32" s="868"/>
      <c r="AS32" s="868"/>
      <c r="AT32" s="868"/>
    </row>
    <row r="33" spans="2:46" ht="13.5" customHeight="1">
      <c r="B33" s="867" t="s">
        <v>168</v>
      </c>
      <c r="C33" s="867"/>
      <c r="D33" s="867"/>
      <c r="E33" s="867"/>
      <c r="F33" s="169" t="s">
        <v>169</v>
      </c>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row>
    <row r="34" spans="2:46" ht="13.5" customHeight="1">
      <c r="B34" s="169"/>
      <c r="C34" s="169"/>
      <c r="D34" s="169"/>
      <c r="E34" s="169"/>
      <c r="F34" s="169" t="s">
        <v>477</v>
      </c>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row>
    <row r="35" spans="2:46" ht="13.5" customHeight="1">
      <c r="F35" s="169" t="s">
        <v>478</v>
      </c>
    </row>
    <row r="36" spans="2:46" ht="13.5" customHeight="1"/>
    <row r="37" spans="2:46" ht="12" customHeight="1"/>
    <row r="38" spans="2:46" ht="12" customHeight="1"/>
    <row r="39" spans="2:46" ht="12" customHeight="1"/>
  </sheetData>
  <mergeCells count="219">
    <mergeCell ref="B8:D8"/>
    <mergeCell ref="F8:L8"/>
    <mergeCell ref="O8:T8"/>
    <mergeCell ref="AI8:AS8"/>
    <mergeCell ref="B9:D9"/>
    <mergeCell ref="F9:L9"/>
    <mergeCell ref="O9:T9"/>
    <mergeCell ref="AI9:AS9"/>
    <mergeCell ref="B2:AT2"/>
    <mergeCell ref="AN3:AT3"/>
    <mergeCell ref="B4:M4"/>
    <mergeCell ref="AH6:AT7"/>
    <mergeCell ref="B7:D7"/>
    <mergeCell ref="E7:AF7"/>
    <mergeCell ref="AI10:AS10"/>
    <mergeCell ref="I11:J12"/>
    <mergeCell ref="K11:O12"/>
    <mergeCell ref="P11:P12"/>
    <mergeCell ref="Q11:U12"/>
    <mergeCell ref="V11:V12"/>
    <mergeCell ref="W11:AA12"/>
    <mergeCell ref="AB11:AB12"/>
    <mergeCell ref="AC11:AG12"/>
    <mergeCell ref="AH11:AH12"/>
    <mergeCell ref="AI11:AM12"/>
    <mergeCell ref="AN11:AN12"/>
    <mergeCell ref="AO11:AS12"/>
    <mergeCell ref="AT11:AT12"/>
    <mergeCell ref="I13:J14"/>
    <mergeCell ref="K13:L14"/>
    <mergeCell ref="M13:N14"/>
    <mergeCell ref="O13:P14"/>
    <mergeCell ref="Q13:R14"/>
    <mergeCell ref="S13:T14"/>
    <mergeCell ref="AS13:AT14"/>
    <mergeCell ref="B15:J16"/>
    <mergeCell ref="K15:L16"/>
    <mergeCell ref="M15:N16"/>
    <mergeCell ref="O15:P16"/>
    <mergeCell ref="Q15:R16"/>
    <mergeCell ref="S15:T16"/>
    <mergeCell ref="U15:V16"/>
    <mergeCell ref="W15:X16"/>
    <mergeCell ref="Y15:Z16"/>
    <mergeCell ref="AG13:AH14"/>
    <mergeCell ref="AI13:AJ14"/>
    <mergeCell ref="AK13:AL14"/>
    <mergeCell ref="AM13:AN14"/>
    <mergeCell ref="AO13:AP14"/>
    <mergeCell ref="AQ13:AR14"/>
    <mergeCell ref="U13:V14"/>
    <mergeCell ref="W13:X14"/>
    <mergeCell ref="Y13:Z14"/>
    <mergeCell ref="AA13:AB14"/>
    <mergeCell ref="AC13:AD14"/>
    <mergeCell ref="AE13:AF14"/>
    <mergeCell ref="AM15:AN16"/>
    <mergeCell ref="AO15:AP16"/>
    <mergeCell ref="AQ15:AR16"/>
    <mergeCell ref="AS15:AT16"/>
    <mergeCell ref="AG15:AH16"/>
    <mergeCell ref="AI15:AJ16"/>
    <mergeCell ref="AK15:AL16"/>
    <mergeCell ref="B17:J18"/>
    <mergeCell ref="K17:L18"/>
    <mergeCell ref="M17:N18"/>
    <mergeCell ref="O17:P18"/>
    <mergeCell ref="Q17:R18"/>
    <mergeCell ref="S17:T18"/>
    <mergeCell ref="AA15:AB16"/>
    <mergeCell ref="AC15:AD16"/>
    <mergeCell ref="AE15:AF16"/>
    <mergeCell ref="AS17:AT18"/>
    <mergeCell ref="B19:J20"/>
    <mergeCell ref="K19:L20"/>
    <mergeCell ref="M19:N20"/>
    <mergeCell ref="O19:P20"/>
    <mergeCell ref="Q19:R20"/>
    <mergeCell ref="S19:T20"/>
    <mergeCell ref="U19:V20"/>
    <mergeCell ref="W19:X20"/>
    <mergeCell ref="Y19:Z20"/>
    <mergeCell ref="AG17:AH18"/>
    <mergeCell ref="AI17:AJ18"/>
    <mergeCell ref="AK17:AL18"/>
    <mergeCell ref="AM17:AN18"/>
    <mergeCell ref="AO17:AP18"/>
    <mergeCell ref="AQ17:AR18"/>
    <mergeCell ref="U17:V18"/>
    <mergeCell ref="W17:X18"/>
    <mergeCell ref="Y17:Z18"/>
    <mergeCell ref="AA17:AB18"/>
    <mergeCell ref="AC17:AD18"/>
    <mergeCell ref="AE17:AF18"/>
    <mergeCell ref="AM19:AN20"/>
    <mergeCell ref="AO19:AP20"/>
    <mergeCell ref="AQ19:AR20"/>
    <mergeCell ref="AS19:AT20"/>
    <mergeCell ref="B21:J22"/>
    <mergeCell ref="K21:L22"/>
    <mergeCell ref="M21:N22"/>
    <mergeCell ref="O21:P22"/>
    <mergeCell ref="Q21:R22"/>
    <mergeCell ref="S21:T22"/>
    <mergeCell ref="AA19:AB20"/>
    <mergeCell ref="AC19:AD20"/>
    <mergeCell ref="AE19:AF20"/>
    <mergeCell ref="AG19:AH20"/>
    <mergeCell ref="AI19:AJ20"/>
    <mergeCell ref="AK19:AL20"/>
    <mergeCell ref="AS21:AT22"/>
    <mergeCell ref="AG21:AH22"/>
    <mergeCell ref="AI21:AJ22"/>
    <mergeCell ref="AK21:AL22"/>
    <mergeCell ref="AM21:AN22"/>
    <mergeCell ref="AO21:AP22"/>
    <mergeCell ref="AQ21:AR22"/>
    <mergeCell ref="U21:V22"/>
    <mergeCell ref="W21:X22"/>
    <mergeCell ref="Y21:Z22"/>
    <mergeCell ref="B23:J24"/>
    <mergeCell ref="K23:L24"/>
    <mergeCell ref="M23:N24"/>
    <mergeCell ref="O23:P24"/>
    <mergeCell ref="Q23:R24"/>
    <mergeCell ref="S23:T24"/>
    <mergeCell ref="U23:V24"/>
    <mergeCell ref="W23:X24"/>
    <mergeCell ref="Y23:Z24"/>
    <mergeCell ref="AA21:AB22"/>
    <mergeCell ref="AC21:AD22"/>
    <mergeCell ref="AE21:AF22"/>
    <mergeCell ref="AM23:AN24"/>
    <mergeCell ref="AO23:AP24"/>
    <mergeCell ref="AQ23:AR24"/>
    <mergeCell ref="AS23:AT24"/>
    <mergeCell ref="B25:J26"/>
    <mergeCell ref="K25:L26"/>
    <mergeCell ref="M25:N26"/>
    <mergeCell ref="O25:P26"/>
    <mergeCell ref="Q25:R26"/>
    <mergeCell ref="S25:T26"/>
    <mergeCell ref="AA23:AB24"/>
    <mergeCell ref="AC23:AD24"/>
    <mergeCell ref="AE23:AF24"/>
    <mergeCell ref="AG23:AH24"/>
    <mergeCell ref="AI23:AJ24"/>
    <mergeCell ref="AK23:AL24"/>
    <mergeCell ref="AS25:AT26"/>
    <mergeCell ref="AG25:AH26"/>
    <mergeCell ref="AI25:AJ26"/>
    <mergeCell ref="AK25:AL26"/>
    <mergeCell ref="AM25:AN26"/>
    <mergeCell ref="B27:J28"/>
    <mergeCell ref="K27:L28"/>
    <mergeCell ref="M27:N28"/>
    <mergeCell ref="O27:P28"/>
    <mergeCell ref="Q27:R28"/>
    <mergeCell ref="S27:T28"/>
    <mergeCell ref="U27:V28"/>
    <mergeCell ref="W27:X28"/>
    <mergeCell ref="Y27:Z28"/>
    <mergeCell ref="AO25:AP26"/>
    <mergeCell ref="AQ25:AR26"/>
    <mergeCell ref="U25:V26"/>
    <mergeCell ref="W25:X26"/>
    <mergeCell ref="Y25:Z26"/>
    <mergeCell ref="AA25:AB26"/>
    <mergeCell ref="AC25:AD26"/>
    <mergeCell ref="AE25:AF26"/>
    <mergeCell ref="AM27:AN28"/>
    <mergeCell ref="AO27:AP28"/>
    <mergeCell ref="AQ27:AR28"/>
    <mergeCell ref="AS27:AT28"/>
    <mergeCell ref="B29:J30"/>
    <mergeCell ref="K29:L30"/>
    <mergeCell ref="M29:N30"/>
    <mergeCell ref="O29:P30"/>
    <mergeCell ref="Q29:R30"/>
    <mergeCell ref="S29:T30"/>
    <mergeCell ref="AA27:AB28"/>
    <mergeCell ref="AC27:AD28"/>
    <mergeCell ref="AE27:AF28"/>
    <mergeCell ref="AG27:AH28"/>
    <mergeCell ref="AI27:AJ28"/>
    <mergeCell ref="AK27:AL28"/>
    <mergeCell ref="AS29:AT30"/>
    <mergeCell ref="AG29:AH30"/>
    <mergeCell ref="AI29:AJ30"/>
    <mergeCell ref="AK29:AL30"/>
    <mergeCell ref="AM29:AN30"/>
    <mergeCell ref="AO29:AP30"/>
    <mergeCell ref="AQ29:AR30"/>
    <mergeCell ref="U29:V30"/>
    <mergeCell ref="W29:X30"/>
    <mergeCell ref="Y29:Z30"/>
    <mergeCell ref="AA29:AB30"/>
    <mergeCell ref="AC29:AD30"/>
    <mergeCell ref="AE29:AF30"/>
    <mergeCell ref="AM31:AN32"/>
    <mergeCell ref="AO31:AP32"/>
    <mergeCell ref="AQ31:AR32"/>
    <mergeCell ref="AS31:AT32"/>
    <mergeCell ref="B33:E33"/>
    <mergeCell ref="AA31:AB32"/>
    <mergeCell ref="AC31:AD32"/>
    <mergeCell ref="AE31:AF32"/>
    <mergeCell ref="AG31:AH32"/>
    <mergeCell ref="AI31:AJ32"/>
    <mergeCell ref="AK31:AL32"/>
    <mergeCell ref="B31:J32"/>
    <mergeCell ref="K31:L32"/>
    <mergeCell ref="M31:N32"/>
    <mergeCell ref="O31:P32"/>
    <mergeCell ref="Q31:R32"/>
    <mergeCell ref="S31:T32"/>
    <mergeCell ref="U31:V32"/>
    <mergeCell ref="W31:X32"/>
    <mergeCell ref="Y31:Z32"/>
  </mergeCells>
  <phoneticPr fontId="6"/>
  <dataValidations count="2">
    <dataValidation type="list" allowBlank="1" showInputMessage="1" showErrorMessage="1" sqref="B4:D4" xr:uid="{32FFC720-1000-430A-B940-0022E23D48DB}">
      <formula1>"熊本市長　様,熊本市上下水道事業管理者　様,熊本市交通事業管理者　様,熊本市病院事業管理者　様"</formula1>
    </dataValidation>
    <dataValidation type="list" allowBlank="1" showInputMessage="1" showErrorMessage="1" sqref="E4:I4" xr:uid="{200E1BB2-B43F-47C9-A0A8-75D48F398624}">
      <formula1>"熊本市長,熊本市上下水道事業管理者,熊本市交通事業管理者,熊本市病院事業管理者"</formula1>
    </dataValidation>
  </dataValidations>
  <printOptions horizontalCentered="1" verticalCentered="1"/>
  <pageMargins left="0.44" right="0.55000000000000004" top="0.78740157480314965" bottom="0.44" header="0.31496062992125984" footer="0.31496062992125984"/>
  <pageSetup paperSize="9" orientation="landscape" cellComments="asDisplayed" r:id="rId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029E0-8DAF-4875-8513-5107A2942B09}">
  <sheetPr codeName="Sheet31">
    <tabColor theme="7" tint="0.59999389629810485"/>
    <pageSetUpPr fitToPage="1"/>
  </sheetPr>
  <dimension ref="A1:O46"/>
  <sheetViews>
    <sheetView showGridLines="0" view="pageBreakPreview" zoomScaleNormal="95" zoomScaleSheetLayoutView="100" workbookViewId="0">
      <selection activeCell="A3" sqref="A3"/>
    </sheetView>
  </sheetViews>
  <sheetFormatPr defaultColWidth="8.125" defaultRowHeight="18.75"/>
  <cols>
    <col min="1" max="1" width="39.375" style="47" customWidth="1"/>
    <col min="2" max="2" width="8.125" style="6"/>
    <col min="3" max="3" width="10.125" style="6" customWidth="1"/>
    <col min="4" max="4" width="11.625" style="6" customWidth="1"/>
    <col min="5" max="5" width="10.125" style="6" customWidth="1"/>
    <col min="6" max="7" width="8.125" style="6"/>
    <col min="8" max="9" width="8.875" style="6" customWidth="1"/>
    <col min="10" max="10" width="4.875" style="6" customWidth="1"/>
    <col min="11" max="11" width="1.625" style="6" customWidth="1"/>
    <col min="12" max="16384" width="8.125" style="6"/>
  </cols>
  <sheetData>
    <row r="1" spans="1:15" s="38" customFormat="1" ht="33">
      <c r="A1" s="48"/>
      <c r="B1" s="772"/>
      <c r="C1" s="772"/>
      <c r="D1" s="772"/>
      <c r="E1" s="772"/>
      <c r="F1" s="772"/>
      <c r="G1" s="772"/>
      <c r="H1" s="772"/>
      <c r="I1" s="772"/>
      <c r="J1" s="772"/>
      <c r="K1" s="221"/>
      <c r="L1" s="202" t="s">
        <v>95</v>
      </c>
    </row>
    <row r="2" spans="1:15">
      <c r="B2" s="5" t="s">
        <v>479</v>
      </c>
    </row>
    <row r="4" spans="1:15">
      <c r="B4" s="7"/>
      <c r="C4" s="7"/>
      <c r="D4" s="7"/>
      <c r="E4" s="7"/>
      <c r="F4" s="7"/>
      <c r="G4" s="7" t="s">
        <v>480</v>
      </c>
      <c r="H4" s="1582" t="s">
        <v>481</v>
      </c>
      <c r="I4" s="1582"/>
      <c r="J4" s="1582"/>
      <c r="K4" s="7"/>
    </row>
    <row r="7" spans="1:15">
      <c r="B7" s="834" t="str">
        <f>IF(基本情報入力!$J$6="","",基本情報入力!$J$6)</f>
        <v/>
      </c>
      <c r="C7" s="834"/>
      <c r="D7" s="834"/>
      <c r="E7" s="11" t="s">
        <v>96</v>
      </c>
    </row>
    <row r="8" spans="1:15" ht="16.5" customHeight="1">
      <c r="B8" s="7"/>
      <c r="C8" s="220"/>
      <c r="D8" s="220"/>
      <c r="E8" s="7"/>
      <c r="F8" s="1583" t="str">
        <f>IF(OR(基本情報入力!$J$9=リスト!$D$4,基本情報入力!J10=""),"",IF(基本情報入力!$J$9=リスト!$D$5,基本情報入力!$J$10,""))</f>
        <v/>
      </c>
      <c r="G8" s="1583"/>
      <c r="H8" s="1583"/>
      <c r="I8" s="1583"/>
      <c r="J8" s="1583"/>
    </row>
    <row r="9" spans="1:15" ht="16.5" customHeight="1">
      <c r="B9" s="7"/>
      <c r="C9" s="7"/>
      <c r="D9" s="7"/>
      <c r="E9" s="7"/>
      <c r="G9" s="12" t="str">
        <f>IF(OR(基本情報入力!$J$9=リスト!$D$4,基本情報入力!$J$10=""),"",IF(基本情報入力!$J$9=リスト!$D$5,"代表者",""))</f>
        <v/>
      </c>
      <c r="K9" s="7"/>
    </row>
    <row r="10" spans="1:15" ht="16.5" customHeight="1">
      <c r="B10" s="7"/>
      <c r="C10" s="7"/>
      <c r="D10" s="7"/>
      <c r="E10" s="7"/>
      <c r="F10" s="7" t="s">
        <v>482</v>
      </c>
      <c r="G10" s="761" t="str">
        <f>IF(基本情報入力!$J$12="","",基本情報入力!$J$12)</f>
        <v/>
      </c>
      <c r="H10" s="761"/>
      <c r="I10" s="761"/>
      <c r="J10" s="761"/>
      <c r="K10" s="51"/>
      <c r="L10" s="51"/>
      <c r="M10" s="51"/>
      <c r="N10" s="51"/>
      <c r="O10" s="51"/>
    </row>
    <row r="11" spans="1:15" ht="16.5" customHeight="1">
      <c r="G11" s="761" t="str">
        <f>IF(基本情報入力!$J$13="","",基本情報入力!$J$13)</f>
        <v/>
      </c>
      <c r="H11" s="761"/>
      <c r="I11" s="761"/>
      <c r="J11" s="761"/>
      <c r="K11" s="51"/>
      <c r="L11" s="51"/>
      <c r="M11" s="51"/>
      <c r="N11" s="51"/>
      <c r="O11" s="51"/>
    </row>
    <row r="12" spans="1:15" ht="16.5" customHeight="1">
      <c r="G12" s="762" t="str">
        <f>IF(基本情報入力!$J$14="","",基本情報入力!$J$14)</f>
        <v/>
      </c>
      <c r="H12" s="762"/>
      <c r="I12" s="762"/>
      <c r="J12" s="762"/>
      <c r="K12" s="51"/>
      <c r="L12" s="51"/>
      <c r="M12" s="51"/>
      <c r="N12" s="51"/>
    </row>
    <row r="13" spans="1:15">
      <c r="G13" s="8"/>
      <c r="H13" s="8"/>
      <c r="I13" s="8"/>
    </row>
    <row r="14" spans="1:15" ht="22.5">
      <c r="B14" s="1581" t="s">
        <v>483</v>
      </c>
      <c r="C14" s="1581"/>
      <c r="D14" s="1581"/>
      <c r="E14" s="1581"/>
      <c r="F14" s="1581"/>
      <c r="G14" s="1581"/>
      <c r="H14" s="1581"/>
      <c r="I14" s="1581"/>
      <c r="J14" s="1581"/>
      <c r="K14" s="9"/>
    </row>
    <row r="17" spans="2:11" ht="15.6" customHeight="1">
      <c r="B17" s="119" t="s">
        <v>484</v>
      </c>
      <c r="C17" s="1584" t="str">
        <f>IF(基本情報入力!$J$4="","",基本情報入力!$J$4)</f>
        <v/>
      </c>
      <c r="D17" s="1584"/>
      <c r="E17" s="1584"/>
      <c r="F17" s="1584"/>
      <c r="G17" s="1584"/>
      <c r="H17" s="1584"/>
      <c r="I17" s="1584"/>
      <c r="J17" s="1584"/>
    </row>
    <row r="18" spans="2:11">
      <c r="C18" s="1584"/>
      <c r="D18" s="1584"/>
      <c r="E18" s="1584"/>
      <c r="F18" s="1584"/>
      <c r="G18" s="1584"/>
      <c r="H18" s="1584"/>
      <c r="I18" s="1584"/>
      <c r="J18" s="1584"/>
    </row>
    <row r="20" spans="2:11" ht="18" customHeight="1">
      <c r="B20" s="1594" t="str">
        <f>IF(基本情報入力!$J$7="","　　年　　月　　日",基本情報入力!$J$7)</f>
        <v>　　年　　月　　日</v>
      </c>
      <c r="C20" s="1594"/>
      <c r="D20" s="12" t="s">
        <v>485</v>
      </c>
    </row>
    <row r="22" spans="2:11">
      <c r="B22" s="10" t="s">
        <v>486</v>
      </c>
    </row>
    <row r="24" spans="2:11">
      <c r="C24" s="9"/>
      <c r="D24" s="9"/>
      <c r="E24" s="86" t="s">
        <v>131</v>
      </c>
      <c r="F24" s="9"/>
      <c r="G24" s="9"/>
      <c r="H24" s="9"/>
      <c r="I24" s="9"/>
      <c r="J24" s="9"/>
      <c r="K24" s="9"/>
    </row>
    <row r="25" spans="2:11">
      <c r="B25" s="7"/>
      <c r="C25" s="7"/>
      <c r="D25" s="7"/>
      <c r="E25" s="7"/>
      <c r="F25" s="7"/>
      <c r="G25" s="7"/>
      <c r="H25" s="7"/>
      <c r="I25" s="7"/>
      <c r="J25" s="7"/>
      <c r="K25" s="9"/>
    </row>
    <row r="27" spans="2:11" ht="30" customHeight="1">
      <c r="B27" s="1595" t="s">
        <v>487</v>
      </c>
      <c r="C27" s="1596"/>
      <c r="D27" s="1597"/>
      <c r="E27" s="1598" t="s">
        <v>481</v>
      </c>
      <c r="F27" s="1599"/>
      <c r="G27" s="1599"/>
      <c r="H27" s="1599"/>
      <c r="I27" s="1599"/>
      <c r="J27" s="1600"/>
    </row>
    <row r="28" spans="2:11" ht="30" customHeight="1">
      <c r="B28" s="1595" t="s">
        <v>488</v>
      </c>
      <c r="C28" s="1596"/>
      <c r="D28" s="1597"/>
      <c r="E28" s="1601"/>
      <c r="F28" s="1602"/>
      <c r="G28" s="1602"/>
      <c r="H28" s="1602"/>
      <c r="I28" s="1602"/>
      <c r="J28" s="1603"/>
    </row>
    <row r="29" spans="2:11" ht="22.5" customHeight="1"/>
    <row r="30" spans="2:11" ht="30" customHeight="1">
      <c r="B30" s="1595" t="s">
        <v>489</v>
      </c>
      <c r="C30" s="1596"/>
      <c r="D30" s="1597"/>
      <c r="E30" s="1595" t="s">
        <v>490</v>
      </c>
      <c r="F30" s="1596"/>
      <c r="G30" s="1596"/>
      <c r="H30" s="1596"/>
      <c r="I30" s="1596"/>
      <c r="J30" s="1597"/>
    </row>
    <row r="31" spans="2:11" ht="30" customHeight="1">
      <c r="B31" s="1601"/>
      <c r="C31" s="1602"/>
      <c r="D31" s="1603"/>
      <c r="E31" s="1601"/>
      <c r="F31" s="1602"/>
      <c r="G31" s="1602"/>
      <c r="H31" s="1602"/>
      <c r="I31" s="1602"/>
      <c r="J31" s="1603"/>
    </row>
    <row r="32" spans="2:11" ht="30" customHeight="1">
      <c r="B32" s="1595" t="s">
        <v>491</v>
      </c>
      <c r="C32" s="1596"/>
      <c r="D32" s="1596"/>
      <c r="E32" s="1596"/>
      <c r="F32" s="1596"/>
      <c r="G32" s="1596"/>
      <c r="H32" s="1596"/>
      <c r="I32" s="1596"/>
      <c r="J32" s="1597"/>
    </row>
    <row r="33" spans="2:10" ht="30" customHeight="1">
      <c r="B33" s="1585"/>
      <c r="C33" s="1586"/>
      <c r="D33" s="1586"/>
      <c r="E33" s="1586"/>
      <c r="F33" s="1586"/>
      <c r="G33" s="1586"/>
      <c r="H33" s="1586"/>
      <c r="I33" s="1586"/>
      <c r="J33" s="1587"/>
    </row>
    <row r="34" spans="2:10" ht="30" customHeight="1">
      <c r="B34" s="1588"/>
      <c r="C34" s="1589"/>
      <c r="D34" s="1589"/>
      <c r="E34" s="1589"/>
      <c r="F34" s="1589"/>
      <c r="G34" s="1589"/>
      <c r="H34" s="1589"/>
      <c r="I34" s="1589"/>
      <c r="J34" s="1590"/>
    </row>
    <row r="35" spans="2:10" ht="30" customHeight="1">
      <c r="B35" s="1588"/>
      <c r="C35" s="1589"/>
      <c r="D35" s="1589"/>
      <c r="E35" s="1589"/>
      <c r="F35" s="1589"/>
      <c r="G35" s="1589"/>
      <c r="H35" s="1589"/>
      <c r="I35" s="1589"/>
      <c r="J35" s="1590"/>
    </row>
    <row r="36" spans="2:10" ht="30" customHeight="1">
      <c r="B36" s="1591"/>
      <c r="C36" s="1592"/>
      <c r="D36" s="1592"/>
      <c r="E36" s="1592"/>
      <c r="F36" s="1592"/>
      <c r="G36" s="1592"/>
      <c r="H36" s="1592"/>
      <c r="I36" s="1592"/>
      <c r="J36" s="1593"/>
    </row>
    <row r="37" spans="2:10" ht="30" customHeight="1">
      <c r="B37" s="11" t="s">
        <v>492</v>
      </c>
      <c r="D37" s="12"/>
    </row>
    <row r="38" spans="2:10">
      <c r="B38" s="13"/>
      <c r="C38" s="13"/>
      <c r="D38" s="13"/>
      <c r="E38" s="13"/>
      <c r="F38" s="13"/>
      <c r="G38" s="13"/>
      <c r="H38" s="13"/>
      <c r="I38" s="13"/>
      <c r="J38" s="13"/>
    </row>
    <row r="40" spans="2:10">
      <c r="B40" s="14" t="s">
        <v>493</v>
      </c>
      <c r="C40" s="6" t="s">
        <v>494</v>
      </c>
    </row>
    <row r="41" spans="2:10">
      <c r="B41" s="14"/>
    </row>
    <row r="42" spans="2:10">
      <c r="B42" s="15" t="s">
        <v>495</v>
      </c>
      <c r="C42" s="6" t="s">
        <v>496</v>
      </c>
    </row>
    <row r="43" spans="2:10">
      <c r="D43" s="6" t="s">
        <v>497</v>
      </c>
    </row>
    <row r="44" spans="2:10">
      <c r="D44" s="6" t="s">
        <v>498</v>
      </c>
    </row>
    <row r="45" spans="2:10">
      <c r="D45" s="6" t="s">
        <v>499</v>
      </c>
    </row>
    <row r="46" spans="2:10">
      <c r="D46" s="6" t="s">
        <v>500</v>
      </c>
    </row>
  </sheetData>
  <mergeCells count="20">
    <mergeCell ref="C17:J18"/>
    <mergeCell ref="B33:J36"/>
    <mergeCell ref="B20:C20"/>
    <mergeCell ref="B27:D27"/>
    <mergeCell ref="E27:J27"/>
    <mergeCell ref="B28:D28"/>
    <mergeCell ref="E28:J28"/>
    <mergeCell ref="B30:D30"/>
    <mergeCell ref="E30:J30"/>
    <mergeCell ref="B31:D31"/>
    <mergeCell ref="E31:J31"/>
    <mergeCell ref="B32:J32"/>
    <mergeCell ref="B1:J1"/>
    <mergeCell ref="B14:J14"/>
    <mergeCell ref="H4:J4"/>
    <mergeCell ref="B7:D7"/>
    <mergeCell ref="G10:J10"/>
    <mergeCell ref="G11:J11"/>
    <mergeCell ref="F8:J8"/>
    <mergeCell ref="G12:J12"/>
  </mergeCells>
  <phoneticPr fontId="6"/>
  <conditionalFormatting sqref="B7 E7">
    <cfRule type="containsBlanks" dxfId="41" priority="5">
      <formula>LEN(TRIM(B7))=0</formula>
    </cfRule>
  </conditionalFormatting>
  <conditionalFormatting sqref="B20:C20 E27:J27">
    <cfRule type="cellIs" dxfId="40" priority="2" operator="equal">
      <formula>"　　年　　月　　日"</formula>
    </cfRule>
  </conditionalFormatting>
  <conditionalFormatting sqref="B31:J31 B33:J36">
    <cfRule type="containsBlanks" dxfId="39" priority="6">
      <formula>LEN(TRIM(B31))=0</formula>
    </cfRule>
  </conditionalFormatting>
  <conditionalFormatting sqref="C17:J18">
    <cfRule type="containsBlanks" dxfId="38" priority="3">
      <formula>LEN(TRIM(C17))=0</formula>
    </cfRule>
  </conditionalFormatting>
  <conditionalFormatting sqref="H4:J4 B20:C20 E27:J28">
    <cfRule type="containsBlanks" dxfId="37" priority="1">
      <formula>LEN(TRIM(B4))=0</formula>
    </cfRule>
  </conditionalFormatting>
  <conditionalFormatting sqref="H4:J4">
    <cfRule type="cellIs" dxfId="36" priority="7" operator="equal">
      <formula>"　　年　　月　　日"</formula>
    </cfRule>
  </conditionalFormatting>
  <conditionalFormatting sqref="K10:O11 G10:G12 K12:N12">
    <cfRule type="containsBlanks" dxfId="35" priority="4">
      <formula>LEN(TRIM(G10))=0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H4:I4 B20:C20 E27:F27 H27:I27" xr:uid="{F1051780-0551-4707-960E-761312C4CAAA}">
      <formula1>1</formula1>
      <formula2>73051</formula2>
    </dataValidation>
    <dataValidation type="custom" allowBlank="1" showInputMessage="1" showErrorMessage="1" errorTitle="工事名に【　】の記載は不要です。" error="工事名に【　】の記載は不要です。" sqref="C17:H17" xr:uid="{E5348F96-D878-4773-AD0A-7AA915EEC376}">
      <formula1>NOT(COUNTIF(C17,"*【*"))</formula1>
    </dataValidation>
  </dataValidations>
  <printOptions horizontalCentered="1" gridLinesSet="0"/>
  <pageMargins left="0.9055118110236221" right="0.78740157480314965" top="0.98425196850393704" bottom="0.98425196850393704" header="0.51181102362204722" footer="0.51181102362204722"/>
  <pageSetup paperSize="9" scale="73"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DE34B946-9DC0-47B1-9066-6498C4EC4ED2}">
          <x14:formula1>
            <xm:f>リスト!$B$4:$B$7</xm:f>
          </x14:formula1>
          <xm:sqref>B7</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C606-AD20-44B0-9AA1-187F88B3D03D}">
  <sheetPr codeName="Sheet32">
    <tabColor theme="1"/>
    <pageSetUpPr fitToPage="1"/>
  </sheetPr>
  <dimension ref="A1:J44"/>
  <sheetViews>
    <sheetView showGridLines="0" topLeftCell="A25" zoomScale="95" zoomScaleNormal="95" zoomScaleSheetLayoutView="95" workbookViewId="0">
      <selection activeCell="A3" sqref="A3:AO3"/>
    </sheetView>
  </sheetViews>
  <sheetFormatPr defaultColWidth="8.125" defaultRowHeight="13.5"/>
  <cols>
    <col min="1" max="1" width="8.125" style="184"/>
    <col min="2" max="2" width="10.125" style="184" customWidth="1"/>
    <col min="3" max="3" width="11.625" style="184" customWidth="1"/>
    <col min="4" max="4" width="10.125" style="184" customWidth="1"/>
    <col min="5" max="6" width="8.125" style="184"/>
    <col min="7" max="7" width="8.875" style="184" customWidth="1"/>
    <col min="8" max="8" width="4.875" style="184" customWidth="1"/>
    <col min="9" max="9" width="9.375" style="184" customWidth="1"/>
    <col min="10" max="10" width="1.625" style="184" hidden="1" customWidth="1"/>
    <col min="11" max="16384" width="8.125" style="184"/>
  </cols>
  <sheetData>
    <row r="1" spans="1:10">
      <c r="A1" s="183" t="s">
        <v>479</v>
      </c>
    </row>
    <row r="3" spans="1:10">
      <c r="A3" s="185"/>
      <c r="B3" s="185"/>
      <c r="C3" s="185"/>
      <c r="D3" s="185"/>
      <c r="E3" s="185"/>
      <c r="F3" s="185" t="s">
        <v>480</v>
      </c>
      <c r="G3" s="1623">
        <v>46113</v>
      </c>
      <c r="H3" s="1623"/>
      <c r="I3" s="1623"/>
      <c r="J3" s="185"/>
    </row>
    <row r="6" spans="1:10" ht="18.75">
      <c r="A6" s="1624" t="s">
        <v>106</v>
      </c>
      <c r="B6" s="1625"/>
      <c r="C6" s="1625"/>
    </row>
    <row r="7" spans="1:10">
      <c r="A7" s="185"/>
      <c r="B7" s="185"/>
      <c r="C7" s="185"/>
      <c r="D7" s="185"/>
      <c r="G7" s="185"/>
      <c r="H7" s="185"/>
      <c r="J7" s="185"/>
    </row>
    <row r="8" spans="1:10" s="189" customFormat="1" ht="18" customHeight="1">
      <c r="A8" s="186"/>
      <c r="B8" s="186"/>
      <c r="C8" s="186"/>
      <c r="D8" s="186"/>
      <c r="E8" s="186" t="s">
        <v>482</v>
      </c>
      <c r="F8" s="187" t="s">
        <v>501</v>
      </c>
      <c r="G8" s="188"/>
      <c r="H8" s="188"/>
      <c r="J8" s="186"/>
    </row>
    <row r="9" spans="1:10" s="189" customFormat="1" ht="18" customHeight="1">
      <c r="F9" s="187" t="s">
        <v>502</v>
      </c>
      <c r="G9" s="190"/>
      <c r="H9" s="190"/>
    </row>
    <row r="10" spans="1:10" s="189" customFormat="1" ht="18" customHeight="1">
      <c r="F10" s="1626" t="s">
        <v>503</v>
      </c>
      <c r="G10" s="1626"/>
      <c r="H10" s="1626"/>
      <c r="I10" s="186"/>
    </row>
    <row r="11" spans="1:10" ht="18" customHeight="1"/>
    <row r="12" spans="1:10" ht="18.75">
      <c r="A12" s="1627" t="s">
        <v>483</v>
      </c>
      <c r="B12" s="1627"/>
      <c r="C12" s="1627"/>
      <c r="D12" s="1627"/>
      <c r="E12" s="1627"/>
      <c r="F12" s="1627"/>
      <c r="G12" s="1627"/>
      <c r="H12" s="1627"/>
      <c r="I12" s="1627"/>
      <c r="J12" s="191"/>
    </row>
    <row r="15" spans="1:10" ht="18" customHeight="1">
      <c r="A15" s="189" t="s">
        <v>484</v>
      </c>
      <c r="B15" s="1628" t="s">
        <v>504</v>
      </c>
      <c r="C15" s="1624"/>
      <c r="D15" s="1624"/>
      <c r="E15" s="1624"/>
      <c r="F15" s="1624"/>
      <c r="G15" s="1624"/>
      <c r="H15" s="1624"/>
    </row>
    <row r="16" spans="1:10">
      <c r="B16" s="192"/>
      <c r="C16" s="192"/>
      <c r="D16" s="192"/>
      <c r="E16" s="192"/>
      <c r="F16" s="192"/>
      <c r="G16" s="192"/>
      <c r="H16" s="192"/>
    </row>
    <row r="18" spans="1:10" ht="18" customHeight="1">
      <c r="A18" s="1622">
        <v>45992</v>
      </c>
      <c r="B18" s="1622"/>
      <c r="C18" s="189" t="s">
        <v>485</v>
      </c>
    </row>
    <row r="20" spans="1:10">
      <c r="A20" s="193" t="s">
        <v>486</v>
      </c>
    </row>
    <row r="22" spans="1:10">
      <c r="A22" s="191" t="s">
        <v>131</v>
      </c>
      <c r="B22" s="191"/>
      <c r="C22" s="191"/>
      <c r="D22" s="191"/>
      <c r="E22" s="191"/>
      <c r="F22" s="191"/>
      <c r="G22" s="191"/>
      <c r="H22" s="191"/>
      <c r="I22" s="191"/>
      <c r="J22" s="191"/>
    </row>
    <row r="23" spans="1:10">
      <c r="A23" s="185"/>
      <c r="B23" s="185"/>
      <c r="C23" s="185"/>
      <c r="D23" s="185"/>
      <c r="E23" s="185"/>
      <c r="F23" s="185"/>
      <c r="G23" s="185"/>
      <c r="H23" s="185"/>
      <c r="I23" s="185"/>
      <c r="J23" s="191"/>
    </row>
    <row r="25" spans="1:10" ht="30" customHeight="1">
      <c r="A25" s="1607" t="s">
        <v>487</v>
      </c>
      <c r="B25" s="1608"/>
      <c r="C25" s="1609"/>
      <c r="D25" s="1619">
        <v>46113</v>
      </c>
      <c r="E25" s="1620"/>
      <c r="F25" s="1620"/>
      <c r="G25" s="1620"/>
      <c r="H25" s="1620"/>
      <c r="I25" s="1621"/>
    </row>
    <row r="26" spans="1:10" ht="30" customHeight="1">
      <c r="A26" s="1607" t="s">
        <v>488</v>
      </c>
      <c r="B26" s="1608"/>
      <c r="C26" s="1609"/>
      <c r="D26" s="1604" t="s">
        <v>505</v>
      </c>
      <c r="E26" s="1605"/>
      <c r="F26" s="1605"/>
      <c r="G26" s="1605"/>
      <c r="H26" s="1605"/>
      <c r="I26" s="1606"/>
    </row>
    <row r="27" spans="1:10" ht="22.5" customHeight="1"/>
    <row r="28" spans="1:10" ht="30" customHeight="1">
      <c r="A28" s="1607" t="s">
        <v>489</v>
      </c>
      <c r="B28" s="1608"/>
      <c r="C28" s="1609"/>
      <c r="D28" s="1607" t="s">
        <v>490</v>
      </c>
      <c r="E28" s="1608"/>
      <c r="F28" s="1608"/>
      <c r="G28" s="1608"/>
      <c r="H28" s="1608"/>
      <c r="I28" s="1609"/>
    </row>
    <row r="29" spans="1:10" ht="30" customHeight="1">
      <c r="A29" s="1604" t="s">
        <v>506</v>
      </c>
      <c r="B29" s="1605"/>
      <c r="C29" s="1606"/>
      <c r="D29" s="1604" t="s">
        <v>507</v>
      </c>
      <c r="E29" s="1605"/>
      <c r="F29" s="1605"/>
      <c r="G29" s="1605"/>
      <c r="H29" s="1605"/>
      <c r="I29" s="1606"/>
    </row>
    <row r="30" spans="1:10" ht="30" customHeight="1">
      <c r="A30" s="1607" t="s">
        <v>491</v>
      </c>
      <c r="B30" s="1608"/>
      <c r="C30" s="1608"/>
      <c r="D30" s="1608"/>
      <c r="E30" s="1608"/>
      <c r="F30" s="1608"/>
      <c r="G30" s="1608"/>
      <c r="H30" s="1608"/>
      <c r="I30" s="1609"/>
    </row>
    <row r="31" spans="1:10" ht="30" customHeight="1">
      <c r="A31" s="1610" t="s">
        <v>508</v>
      </c>
      <c r="B31" s="1611"/>
      <c r="C31" s="1611"/>
      <c r="D31" s="1611"/>
      <c r="E31" s="1611"/>
      <c r="F31" s="1611"/>
      <c r="G31" s="1611"/>
      <c r="H31" s="1611"/>
      <c r="I31" s="1612"/>
    </row>
    <row r="32" spans="1:10" ht="30" customHeight="1">
      <c r="A32" s="1613"/>
      <c r="B32" s="1614"/>
      <c r="C32" s="1614"/>
      <c r="D32" s="1614"/>
      <c r="E32" s="1614"/>
      <c r="F32" s="1614"/>
      <c r="G32" s="1614"/>
      <c r="H32" s="1614"/>
      <c r="I32" s="1615"/>
    </row>
    <row r="33" spans="1:9" ht="30" customHeight="1">
      <c r="A33" s="1613"/>
      <c r="B33" s="1614"/>
      <c r="C33" s="1614"/>
      <c r="D33" s="1614"/>
      <c r="E33" s="1614"/>
      <c r="F33" s="1614"/>
      <c r="G33" s="1614"/>
      <c r="H33" s="1614"/>
      <c r="I33" s="1615"/>
    </row>
    <row r="34" spans="1:9" ht="30" customHeight="1">
      <c r="A34" s="1616"/>
      <c r="B34" s="1617"/>
      <c r="C34" s="1617"/>
      <c r="D34" s="1617"/>
      <c r="E34" s="1617"/>
      <c r="F34" s="1617"/>
      <c r="G34" s="1617"/>
      <c r="H34" s="1617"/>
      <c r="I34" s="1618"/>
    </row>
    <row r="35" spans="1:9" ht="30" customHeight="1">
      <c r="A35" s="158" t="s">
        <v>492</v>
      </c>
      <c r="C35" s="189"/>
    </row>
    <row r="36" spans="1:9">
      <c r="A36" s="194"/>
      <c r="B36" s="194"/>
      <c r="C36" s="194"/>
      <c r="D36" s="194"/>
      <c r="E36" s="194"/>
      <c r="F36" s="194"/>
      <c r="G36" s="194"/>
      <c r="H36" s="194"/>
      <c r="I36" s="194"/>
    </row>
    <row r="38" spans="1:9">
      <c r="A38" s="195" t="s">
        <v>493</v>
      </c>
      <c r="B38" s="184" t="s">
        <v>494</v>
      </c>
    </row>
    <row r="39" spans="1:9">
      <c r="A39" s="195"/>
    </row>
    <row r="40" spans="1:9">
      <c r="A40" s="196" t="s">
        <v>495</v>
      </c>
      <c r="B40" s="184" t="s">
        <v>496</v>
      </c>
    </row>
    <row r="41" spans="1:9">
      <c r="C41" s="184" t="s">
        <v>497</v>
      </c>
    </row>
    <row r="42" spans="1:9">
      <c r="C42" s="184" t="s">
        <v>498</v>
      </c>
    </row>
    <row r="43" spans="1:9">
      <c r="C43" s="184" t="s">
        <v>499</v>
      </c>
    </row>
    <row r="44" spans="1:9">
      <c r="C44" s="184" t="s">
        <v>500</v>
      </c>
    </row>
  </sheetData>
  <mergeCells count="16">
    <mergeCell ref="A18:B18"/>
    <mergeCell ref="G3:I3"/>
    <mergeCell ref="A6:C6"/>
    <mergeCell ref="F10:H10"/>
    <mergeCell ref="A12:I12"/>
    <mergeCell ref="B15:H15"/>
    <mergeCell ref="A29:C29"/>
    <mergeCell ref="D29:I29"/>
    <mergeCell ref="A30:I30"/>
    <mergeCell ref="A31:I34"/>
    <mergeCell ref="A25:C25"/>
    <mergeCell ref="D25:I25"/>
    <mergeCell ref="A26:C26"/>
    <mergeCell ref="D26:I26"/>
    <mergeCell ref="A28:C28"/>
    <mergeCell ref="D28:I28"/>
  </mergeCells>
  <phoneticPr fontId="6"/>
  <dataValidations count="2">
    <dataValidation type="list" allowBlank="1" showInputMessage="1" showErrorMessage="1" sqref="D6:H6" xr:uid="{2B03AFEE-ACFA-4B82-9CD3-EB51AC242A3D}">
      <formula1>"熊本市長,熊本市上下水道事業管理者,熊本市交通事業管理者,熊本市病院事業管理者"</formula1>
    </dataValidation>
    <dataValidation type="list" allowBlank="1" showInputMessage="1" showErrorMessage="1" sqref="A6:C6" xr:uid="{E33FEA94-3A3E-4863-A25C-42AB28063BFB}">
      <formula1>"熊本市長　様,熊本市上下水道事業管理者　様,熊本市交通事業管理者　様,熊本市病院事業管理者　様"</formula1>
    </dataValidation>
  </dataValidations>
  <printOptions horizontalCentered="1" verticalCentered="1" gridLinesSet="0"/>
  <pageMargins left="0.78740157480314965" right="0.78740157480314965" top="0.78740157480314965" bottom="0.78740157480314965" header="0.31496062992125984" footer="0.31496062992125984"/>
  <pageSetup paperSize="9" scale="90" orientation="portrait" cellComments="asDisplayed"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B620-2827-44C7-B04C-2E3633EC69AE}">
  <sheetPr codeName="Sheet33">
    <tabColor theme="7" tint="0.59999389629810485"/>
    <pageSetUpPr fitToPage="1"/>
  </sheetPr>
  <dimension ref="A1:AL43"/>
  <sheetViews>
    <sheetView showGridLines="0" view="pageBreakPreview" zoomScaleNormal="95" zoomScaleSheetLayoutView="100" workbookViewId="0">
      <selection activeCell="A3" sqref="A3"/>
    </sheetView>
  </sheetViews>
  <sheetFormatPr defaultColWidth="2.125" defaultRowHeight="18.75"/>
  <cols>
    <col min="1" max="1" width="39.375" style="47" customWidth="1"/>
    <col min="2" max="35" width="2.125" style="1"/>
    <col min="36" max="36" width="4.875" style="1" customWidth="1"/>
    <col min="37" max="16384" width="2.125" style="1"/>
  </cols>
  <sheetData>
    <row r="1" spans="1:38" s="38" customFormat="1" ht="35.25">
      <c r="A1" s="48"/>
      <c r="B1" s="772"/>
      <c r="C1" s="772"/>
      <c r="D1" s="772"/>
      <c r="E1" s="772"/>
      <c r="F1" s="772"/>
      <c r="G1" s="772"/>
      <c r="H1" s="772"/>
      <c r="I1" s="772"/>
      <c r="J1" s="772"/>
      <c r="K1" s="772"/>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L1" s="146" t="s">
        <v>95</v>
      </c>
    </row>
    <row r="2" spans="1:38">
      <c r="B2" s="1" t="s">
        <v>509</v>
      </c>
    </row>
    <row r="4" spans="1:38">
      <c r="AA4" s="72" t="s">
        <v>480</v>
      </c>
      <c r="AB4" s="1630" t="s">
        <v>481</v>
      </c>
      <c r="AC4" s="1630"/>
      <c r="AD4" s="1630"/>
      <c r="AE4" s="1630"/>
      <c r="AF4" s="1630"/>
      <c r="AG4" s="1630"/>
      <c r="AH4" s="1630"/>
      <c r="AI4" s="1630"/>
      <c r="AJ4" s="1630"/>
    </row>
    <row r="7" spans="1:38">
      <c r="C7" s="834" t="str">
        <f>IF(基本情報入力!$J$6="","",基本情報入力!$J$6)</f>
        <v/>
      </c>
      <c r="D7" s="834"/>
      <c r="E7" s="834"/>
      <c r="F7" s="834"/>
      <c r="G7" s="834"/>
      <c r="H7" s="834"/>
      <c r="I7" s="834"/>
      <c r="J7" s="834"/>
      <c r="K7" s="834"/>
      <c r="L7" s="834"/>
      <c r="M7" s="834"/>
      <c r="N7" s="834"/>
      <c r="O7" s="35" t="s">
        <v>96</v>
      </c>
    </row>
    <row r="9" spans="1:38" ht="8.4499999999999993" customHeight="1">
      <c r="Z9" s="144"/>
      <c r="AA9" s="144"/>
      <c r="AB9" s="144"/>
      <c r="AC9" s="144"/>
      <c r="AD9" s="144"/>
      <c r="AE9" s="144"/>
      <c r="AF9" s="144"/>
      <c r="AG9" s="144"/>
      <c r="AH9" s="144"/>
      <c r="AI9" s="144"/>
      <c r="AJ9" s="144"/>
    </row>
    <row r="10" spans="1:38" ht="17.45" customHeight="1">
      <c r="U10" s="1632" t="str">
        <f>IF(OR(基本情報入力!$J$9=リスト!$D$4,基本情報入力!J10=""),"",IF(基本情報入力!$J$9=リスト!$D$5,基本情報入力!$J$10,""))</f>
        <v/>
      </c>
      <c r="V10" s="1632"/>
      <c r="W10" s="1632"/>
      <c r="X10" s="1632"/>
      <c r="Y10" s="1632"/>
      <c r="Z10" s="1632"/>
      <c r="AA10" s="1632"/>
      <c r="AB10" s="1632"/>
      <c r="AC10" s="1632"/>
      <c r="AD10" s="1632"/>
      <c r="AE10" s="1632"/>
      <c r="AF10" s="1632"/>
      <c r="AG10" s="1632"/>
      <c r="AH10" s="1632"/>
      <c r="AI10" s="1632"/>
      <c r="AJ10" s="1632"/>
    </row>
    <row r="11" spans="1:38" ht="17.45" customHeight="1">
      <c r="W11" s="1633" t="str">
        <f>IF(OR(基本情報入力!$J$9=リスト!$D$4,基本情報入力!$J$10=""),"",IF(基本情報入力!$J$9=リスト!$D$5,"代表者",""))</f>
        <v/>
      </c>
      <c r="X11" s="1633"/>
      <c r="Y11" s="1633"/>
      <c r="Z11" s="1633"/>
      <c r="AA11" s="1633"/>
      <c r="AB11" s="1633"/>
      <c r="AC11" s="1633"/>
      <c r="AD11" s="1633"/>
      <c r="AE11" s="1633"/>
      <c r="AF11" s="1633"/>
      <c r="AG11" s="1633"/>
      <c r="AH11" s="1633"/>
      <c r="AI11" s="1633"/>
      <c r="AJ11" s="1633"/>
    </row>
    <row r="12" spans="1:38" ht="17.45" customHeight="1">
      <c r="V12" s="2" t="s">
        <v>510</v>
      </c>
      <c r="W12" s="762" t="str">
        <f>IF(基本情報入力!$J$12="","",基本情報入力!$J$12)</f>
        <v/>
      </c>
      <c r="X12" s="762"/>
      <c r="Y12" s="762"/>
      <c r="Z12" s="762"/>
      <c r="AA12" s="762"/>
      <c r="AB12" s="762"/>
      <c r="AC12" s="762"/>
      <c r="AD12" s="762"/>
      <c r="AE12" s="762"/>
      <c r="AF12" s="762"/>
      <c r="AG12" s="762"/>
      <c r="AH12" s="762"/>
      <c r="AI12" s="762"/>
      <c r="AJ12" s="762"/>
    </row>
    <row r="13" spans="1:38" ht="17.45" customHeight="1">
      <c r="W13" s="762" t="str">
        <f>IF(基本情報入力!$J$13="","",基本情報入力!$J$13)</f>
        <v/>
      </c>
      <c r="X13" s="762"/>
      <c r="Y13" s="762"/>
      <c r="Z13" s="762"/>
      <c r="AA13" s="762"/>
      <c r="AB13" s="762"/>
      <c r="AC13" s="762"/>
      <c r="AD13" s="762"/>
      <c r="AE13" s="762"/>
      <c r="AF13" s="762"/>
      <c r="AG13" s="762"/>
      <c r="AH13" s="762"/>
      <c r="AI13" s="762"/>
      <c r="AJ13" s="762"/>
    </row>
    <row r="14" spans="1:38" ht="17.45" customHeight="1">
      <c r="W14" s="761" t="str">
        <f>IF(基本情報入力!$J$14="","",基本情報入力!$J$14)</f>
        <v/>
      </c>
      <c r="X14" s="761"/>
      <c r="Y14" s="761"/>
      <c r="Z14" s="761"/>
      <c r="AA14" s="761"/>
      <c r="AB14" s="761"/>
      <c r="AC14" s="761"/>
      <c r="AD14" s="761"/>
      <c r="AE14" s="761"/>
      <c r="AF14" s="761"/>
      <c r="AG14" s="761"/>
      <c r="AH14" s="761"/>
      <c r="AI14" s="761"/>
      <c r="AJ14" s="761"/>
    </row>
    <row r="15" spans="1:38">
      <c r="Z15" s="61"/>
      <c r="AA15" s="61"/>
      <c r="AB15" s="61"/>
      <c r="AC15" s="61"/>
      <c r="AD15" s="61"/>
      <c r="AE15" s="61"/>
      <c r="AF15" s="61"/>
      <c r="AG15" s="61"/>
      <c r="AH15" s="61"/>
      <c r="AI15" s="62"/>
      <c r="AJ15" s="62"/>
    </row>
    <row r="16" spans="1:38">
      <c r="Z16" s="61"/>
      <c r="AA16" s="61"/>
      <c r="AB16" s="61"/>
      <c r="AC16" s="61"/>
      <c r="AD16" s="61"/>
      <c r="AE16" s="61"/>
      <c r="AF16" s="61"/>
      <c r="AG16" s="61"/>
      <c r="AH16" s="61"/>
      <c r="AI16" s="62"/>
      <c r="AJ16" s="62"/>
    </row>
    <row r="17" spans="2:38" ht="30" customHeight="1">
      <c r="B17" s="816" t="s">
        <v>511</v>
      </c>
      <c r="C17" s="816"/>
      <c r="D17" s="816"/>
      <c r="E17" s="816"/>
      <c r="F17" s="816"/>
      <c r="G17" s="816"/>
      <c r="H17" s="816"/>
      <c r="I17" s="816"/>
      <c r="J17" s="816"/>
      <c r="K17" s="816"/>
      <c r="L17" s="816"/>
      <c r="M17" s="816"/>
      <c r="N17" s="816"/>
      <c r="O17" s="816"/>
      <c r="P17" s="816"/>
      <c r="Q17" s="816"/>
      <c r="R17" s="816"/>
      <c r="S17" s="816"/>
      <c r="T17" s="816"/>
      <c r="U17" s="816"/>
      <c r="V17" s="816"/>
      <c r="W17" s="816"/>
      <c r="X17" s="816"/>
      <c r="Y17" s="816"/>
      <c r="Z17" s="816"/>
      <c r="AA17" s="816"/>
      <c r="AB17" s="816"/>
      <c r="AC17" s="816"/>
      <c r="AD17" s="816"/>
      <c r="AE17" s="816"/>
      <c r="AF17" s="816"/>
      <c r="AG17" s="816"/>
      <c r="AH17" s="816"/>
      <c r="AI17" s="816"/>
      <c r="AJ17" s="816"/>
    </row>
    <row r="20" spans="2:38" ht="17.100000000000001" customHeight="1">
      <c r="E20" s="1" t="s">
        <v>512</v>
      </c>
      <c r="J20" s="1631" t="s">
        <v>513</v>
      </c>
      <c r="K20" s="1631"/>
      <c r="L20" s="1631"/>
      <c r="M20" s="1631"/>
      <c r="N20" s="1631"/>
      <c r="O20" s="1631"/>
      <c r="P20" s="1631"/>
      <c r="Q20" s="1631"/>
      <c r="R20" s="1631"/>
      <c r="S20" s="1" t="s">
        <v>514</v>
      </c>
    </row>
    <row r="22" spans="2:38">
      <c r="D22" s="1" t="s">
        <v>515</v>
      </c>
    </row>
    <row r="25" spans="2:38">
      <c r="B25" s="1635" t="s">
        <v>516</v>
      </c>
      <c r="C25" s="1635"/>
      <c r="D25" s="1635"/>
      <c r="E25" s="1635"/>
      <c r="F25" s="1635"/>
      <c r="G25" s="1635"/>
      <c r="H25" s="1635"/>
      <c r="I25" s="1635"/>
      <c r="J25" s="1635"/>
      <c r="K25" s="1635"/>
      <c r="L25" s="1635"/>
      <c r="M25" s="1635"/>
      <c r="N25" s="1635"/>
      <c r="O25" s="1635"/>
      <c r="P25" s="1635"/>
      <c r="Q25" s="1635"/>
      <c r="R25" s="1635"/>
      <c r="S25" s="1635"/>
      <c r="T25" s="1635"/>
      <c r="U25" s="1635"/>
      <c r="V25" s="1635"/>
      <c r="W25" s="1635"/>
      <c r="X25" s="1635"/>
      <c r="Y25" s="1635"/>
      <c r="Z25" s="1635"/>
      <c r="AA25" s="1635"/>
      <c r="AB25" s="1635"/>
      <c r="AC25" s="1635"/>
      <c r="AD25" s="1635"/>
      <c r="AE25" s="1635"/>
      <c r="AF25" s="1635"/>
      <c r="AG25" s="1635"/>
      <c r="AH25" s="1635"/>
      <c r="AI25" s="1635"/>
      <c r="AJ25" s="1635"/>
    </row>
    <row r="28" spans="2:38" ht="13.5" customHeight="1">
      <c r="E28" s="1" t="s">
        <v>517</v>
      </c>
      <c r="F28" s="1" t="s">
        <v>518</v>
      </c>
      <c r="K28" s="754" t="str">
        <f>IF(基本情報入力!$J$4="","",基本情報入力!$J$4)</f>
        <v/>
      </c>
      <c r="L28" s="754"/>
      <c r="M28" s="754"/>
      <c r="N28" s="754"/>
      <c r="O28" s="754"/>
      <c r="P28" s="754"/>
      <c r="Q28" s="754"/>
      <c r="R28" s="754"/>
      <c r="S28" s="754"/>
      <c r="T28" s="754"/>
      <c r="U28" s="754"/>
      <c r="V28" s="754"/>
      <c r="W28" s="754"/>
      <c r="X28" s="754"/>
      <c r="Y28" s="754"/>
      <c r="Z28" s="754"/>
      <c r="AA28" s="754"/>
      <c r="AB28" s="754"/>
      <c r="AC28" s="754"/>
      <c r="AD28" s="754"/>
      <c r="AE28" s="754"/>
      <c r="AF28" s="754"/>
      <c r="AG28" s="754"/>
      <c r="AK28" s="71"/>
      <c r="AL28" s="71"/>
    </row>
    <row r="29" spans="2:38">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K29" s="71"/>
      <c r="AL29" s="71"/>
    </row>
    <row r="31" spans="2:38" ht="18" customHeight="1">
      <c r="E31" s="30" t="s">
        <v>519</v>
      </c>
      <c r="F31" s="1" t="s">
        <v>520</v>
      </c>
      <c r="K31" s="1634"/>
      <c r="L31" s="1634"/>
      <c r="M31" s="1634"/>
      <c r="N31" s="1634"/>
      <c r="O31" s="1634"/>
      <c r="P31" s="1634"/>
      <c r="Q31" s="1634"/>
      <c r="R31" s="1634"/>
      <c r="S31" s="1634"/>
      <c r="T31" s="1634"/>
      <c r="U31" s="1634"/>
      <c r="AK31" s="58"/>
      <c r="AL31" s="58"/>
    </row>
    <row r="34" spans="2:38" ht="18" customHeight="1">
      <c r="E34" s="30" t="s">
        <v>521</v>
      </c>
      <c r="F34" s="1" t="s">
        <v>522</v>
      </c>
      <c r="K34" s="902" t="s">
        <v>523</v>
      </c>
      <c r="L34" s="902"/>
      <c r="M34" s="902"/>
      <c r="N34" s="902"/>
      <c r="O34" s="902"/>
      <c r="P34" s="902"/>
      <c r="Q34" s="902"/>
      <c r="R34" s="902"/>
      <c r="S34" s="902"/>
      <c r="T34" s="902"/>
      <c r="U34" s="902"/>
      <c r="V34" s="87"/>
      <c r="W34" s="87"/>
      <c r="X34" s="31"/>
      <c r="Y34" s="31"/>
      <c r="Z34" s="31"/>
      <c r="AA34" s="31"/>
      <c r="AB34" s="31"/>
      <c r="AC34" s="31"/>
      <c r="AD34" s="31"/>
      <c r="AE34" s="31"/>
      <c r="AF34" s="31"/>
      <c r="AG34" s="31"/>
      <c r="AH34" s="31"/>
      <c r="AI34" s="31"/>
      <c r="AJ34" s="31"/>
      <c r="AK34" s="31"/>
      <c r="AL34" s="31"/>
    </row>
    <row r="37" spans="2:38" ht="18.600000000000001" customHeight="1">
      <c r="E37" s="30" t="s">
        <v>524</v>
      </c>
      <c r="F37" s="1" t="s">
        <v>525</v>
      </c>
      <c r="K37" s="1" t="s">
        <v>526</v>
      </c>
      <c r="L37" s="31"/>
      <c r="M37" s="1629" t="s">
        <v>513</v>
      </c>
      <c r="N37" s="1629"/>
      <c r="O37" s="1629"/>
      <c r="P37" s="1629"/>
      <c r="Q37" s="1629"/>
      <c r="R37" s="1629"/>
      <c r="S37" s="1629"/>
      <c r="T37" s="1629"/>
      <c r="U37" s="31"/>
      <c r="V37" s="1" t="s">
        <v>527</v>
      </c>
      <c r="X37" s="1629" t="s">
        <v>513</v>
      </c>
      <c r="Y37" s="1629"/>
      <c r="Z37" s="1629"/>
      <c r="AA37" s="1629"/>
      <c r="AB37" s="1629"/>
      <c r="AC37" s="1629"/>
      <c r="AD37" s="1629"/>
      <c r="AE37" s="1629"/>
    </row>
    <row r="40" spans="2:38">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3" spans="2:38">
      <c r="E43" s="1" t="s">
        <v>528</v>
      </c>
      <c r="G43" s="1" t="s">
        <v>529</v>
      </c>
    </row>
  </sheetData>
  <mergeCells count="16">
    <mergeCell ref="B1:AJ1"/>
    <mergeCell ref="C7:N7"/>
    <mergeCell ref="W12:AJ12"/>
    <mergeCell ref="W13:AJ13"/>
    <mergeCell ref="B25:AJ25"/>
    <mergeCell ref="M37:T37"/>
    <mergeCell ref="X37:AE37"/>
    <mergeCell ref="AB4:AJ4"/>
    <mergeCell ref="B17:AJ17"/>
    <mergeCell ref="J20:R20"/>
    <mergeCell ref="U10:AJ10"/>
    <mergeCell ref="W11:AJ11"/>
    <mergeCell ref="K34:U34"/>
    <mergeCell ref="K31:U31"/>
    <mergeCell ref="K28:AG29"/>
    <mergeCell ref="W14:AJ14"/>
  </mergeCells>
  <phoneticPr fontId="6"/>
  <conditionalFormatting sqref="C7:N7 W12:AJ13 W14 K31">
    <cfRule type="containsBlanks" dxfId="34" priority="8">
      <formula>LEN(TRIM(C7))=0</formula>
    </cfRule>
  </conditionalFormatting>
  <conditionalFormatting sqref="J20">
    <cfRule type="cellIs" dxfId="33" priority="2" operator="equal">
      <formula>"　　年　月　日"</formula>
    </cfRule>
  </conditionalFormatting>
  <conditionalFormatting sqref="K28">
    <cfRule type="containsBlanks" dxfId="32" priority="5">
      <formula>LEN(TRIM(K28))=0</formula>
    </cfRule>
  </conditionalFormatting>
  <conditionalFormatting sqref="K34">
    <cfRule type="cellIs" dxfId="31" priority="6" operator="equal">
      <formula>"　　　　年　月　日"</formula>
    </cfRule>
  </conditionalFormatting>
  <conditionalFormatting sqref="M37:T37">
    <cfRule type="cellIs" dxfId="30" priority="4" operator="equal">
      <formula>"　　年　月　日"</formula>
    </cfRule>
  </conditionalFormatting>
  <conditionalFormatting sqref="X37:AE37">
    <cfRule type="cellIs" dxfId="29" priority="3" operator="equal">
      <formula>"　　年　月　日"</formula>
    </cfRule>
  </conditionalFormatting>
  <conditionalFormatting sqref="AB4">
    <cfRule type="cellIs" dxfId="28" priority="9" operator="equal">
      <formula>"　　年　　月　　日"</formula>
    </cfRule>
  </conditionalFormatting>
  <conditionalFormatting sqref="AB4:AJ4 J20:R20 K34:U34 M37:T37 X37:AE37">
    <cfRule type="containsBlanks" dxfId="27" priority="1">
      <formula>LEN(TRIM(J4))=0</formula>
    </cfRule>
  </conditionalFormatting>
  <dataValidations count="3">
    <dataValidation type="date" allowBlank="1" showInputMessage="1" showErrorMessage="1" error="「和暦.月.日」又は「YYYY(西暦)/MM(月)/DD(日)」形式で入力。_x000a_入力例：「R4.10.1」又は「2022/10/01」_x000a_表示は「令和4年10月1日」となります。" sqref="J20 M37 X37 K34" xr:uid="{4ED8243D-9932-463B-82EE-5798B0D3A53B}">
      <formula1>1</formula1>
      <formula2>73051</formula2>
    </dataValidation>
    <dataValidation type="whole" allowBlank="1" showInputMessage="1" showErrorMessage="1" error="金額（数字のみ）を入力してください。" sqref="K31" xr:uid="{B0950077-70E3-4590-9E9D-759FEB25653F}">
      <formula1>1</formula1>
      <formula2>9999999999999</formula2>
    </dataValidation>
    <dataValidation type="custom" allowBlank="1" showInputMessage="1" showErrorMessage="1" errorTitle="工事名に【　】の記載は不要です。" error="工事名に【　】の記載は不要です。" sqref="K28:P28" xr:uid="{88CA45DB-9D6F-474C-AF7F-529A404F5F8A}">
      <formula1>NOT(COUNTIF(K28,"*【*"))</formula1>
    </dataValidation>
  </dataValidations>
  <printOptions horizontalCentered="1"/>
  <pageMargins left="0.78740157480314965" right="0.78740157480314965" top="0.98425196850393704" bottom="0.98425196850393704" header="0.51181102362204722" footer="0.51181102362204722"/>
  <pageSetup paperSize="9" scale="91"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98A58DE-5605-4959-B792-AFB0332B23D1}">
          <x14:formula1>
            <xm:f>リスト!$B$4:$B$7</xm:f>
          </x14:formula1>
          <xm:sqref>C7</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F4B1A-F3F1-4E39-B14C-C35BA86DA4F0}">
  <sheetPr codeName="Sheet34">
    <tabColor theme="1"/>
    <pageSetUpPr fitToPage="1"/>
  </sheetPr>
  <dimension ref="A1:AK41"/>
  <sheetViews>
    <sheetView showGridLines="0" topLeftCell="A15" zoomScale="95" zoomScaleNormal="95" zoomScaleSheetLayoutView="100" workbookViewId="0">
      <selection activeCell="A3" sqref="A3:AO3"/>
    </sheetView>
  </sheetViews>
  <sheetFormatPr defaultColWidth="2.125" defaultRowHeight="13.5"/>
  <cols>
    <col min="1" max="16384" width="2.125" style="95"/>
  </cols>
  <sheetData>
    <row r="1" spans="1:37">
      <c r="A1" s="95" t="s">
        <v>509</v>
      </c>
    </row>
    <row r="3" spans="1:37">
      <c r="Z3" s="165" t="s">
        <v>145</v>
      </c>
      <c r="AA3" s="825">
        <v>46356</v>
      </c>
      <c r="AB3" s="825"/>
      <c r="AC3" s="825"/>
      <c r="AD3" s="825"/>
      <c r="AE3" s="825"/>
      <c r="AF3" s="825"/>
      <c r="AG3" s="825"/>
      <c r="AH3" s="825"/>
      <c r="AI3" s="825"/>
    </row>
    <row r="6" spans="1:37" ht="18.75">
      <c r="B6" s="1643" t="s">
        <v>106</v>
      </c>
      <c r="C6" s="1625"/>
      <c r="D6" s="1625"/>
      <c r="E6" s="1625"/>
      <c r="F6" s="1625"/>
      <c r="G6" s="1625"/>
      <c r="H6" s="1625"/>
      <c r="I6" s="1625"/>
      <c r="J6" s="1625"/>
      <c r="K6" s="1625"/>
      <c r="L6" s="1625"/>
      <c r="M6" s="197"/>
    </row>
    <row r="8" spans="1:37">
      <c r="Y8" s="823"/>
      <c r="Z8" s="823"/>
      <c r="AA8" s="823"/>
      <c r="AB8" s="823"/>
      <c r="AC8" s="823"/>
      <c r="AD8" s="823"/>
      <c r="AE8" s="823"/>
      <c r="AF8" s="823"/>
      <c r="AG8" s="823"/>
      <c r="AH8" s="823"/>
      <c r="AI8" s="823"/>
    </row>
    <row r="9" spans="1:37">
      <c r="Y9" s="823"/>
      <c r="Z9" s="823"/>
      <c r="AA9" s="823"/>
      <c r="AB9" s="823"/>
      <c r="AC9" s="823"/>
      <c r="AD9" s="823"/>
      <c r="AE9" s="823"/>
      <c r="AF9" s="823"/>
      <c r="AG9" s="823"/>
      <c r="AH9" s="823"/>
      <c r="AI9" s="823"/>
    </row>
    <row r="10" spans="1:37">
      <c r="Y10" s="823"/>
      <c r="Z10" s="823"/>
      <c r="AA10" s="823"/>
      <c r="AB10" s="823"/>
      <c r="AC10" s="823"/>
      <c r="AD10" s="823"/>
      <c r="AE10" s="823"/>
      <c r="AF10" s="823"/>
      <c r="AG10" s="823"/>
      <c r="AH10" s="823"/>
      <c r="AI10" s="823"/>
    </row>
    <row r="11" spans="1:37" ht="17.100000000000001" customHeight="1">
      <c r="X11" s="165" t="s">
        <v>510</v>
      </c>
      <c r="Y11" s="1641" t="s">
        <v>121</v>
      </c>
      <c r="Z11" s="1641"/>
      <c r="AA11" s="1641"/>
      <c r="AB11" s="1641"/>
      <c r="AC11" s="1641"/>
      <c r="AD11" s="1641"/>
      <c r="AE11" s="1641"/>
      <c r="AF11" s="1641"/>
      <c r="AG11" s="1641"/>
      <c r="AH11" s="1641"/>
      <c r="AI11" s="1641"/>
      <c r="AJ11" s="1641"/>
      <c r="AK11" s="1641"/>
    </row>
    <row r="12" spans="1:37" ht="17.100000000000001" customHeight="1">
      <c r="Y12" s="1641" t="s">
        <v>122</v>
      </c>
      <c r="Z12" s="1641"/>
      <c r="AA12" s="1641"/>
      <c r="AB12" s="1641"/>
      <c r="AC12" s="1641"/>
      <c r="AD12" s="1641"/>
      <c r="AE12" s="1641"/>
      <c r="AF12" s="1641"/>
      <c r="AG12" s="1641"/>
      <c r="AH12" s="1641"/>
      <c r="AI12" s="1641"/>
      <c r="AJ12" s="1641"/>
      <c r="AK12" s="1641"/>
    </row>
    <row r="13" spans="1:37" ht="17.100000000000001" customHeight="1">
      <c r="Y13" s="1641" t="s">
        <v>138</v>
      </c>
      <c r="Z13" s="1641"/>
      <c r="AA13" s="1641"/>
      <c r="AB13" s="1641"/>
      <c r="AC13" s="1641"/>
      <c r="AD13" s="1641"/>
      <c r="AE13" s="1641"/>
      <c r="AF13" s="1641"/>
      <c r="AG13" s="1641"/>
      <c r="AH13" s="1642"/>
      <c r="AI13" s="1642"/>
      <c r="AJ13" s="198"/>
      <c r="AK13" s="198"/>
    </row>
    <row r="14" spans="1:37" ht="20.100000000000001" customHeight="1">
      <c r="Y14" s="204"/>
      <c r="Z14" s="204"/>
      <c r="AA14" s="204"/>
      <c r="AB14" s="204"/>
      <c r="AC14" s="204"/>
      <c r="AD14" s="204"/>
      <c r="AE14" s="204"/>
      <c r="AF14" s="204"/>
      <c r="AG14" s="204"/>
      <c r="AH14" s="205"/>
      <c r="AI14" s="205"/>
      <c r="AJ14" s="198"/>
      <c r="AK14" s="198"/>
    </row>
    <row r="15" spans="1:37" ht="30" customHeight="1">
      <c r="A15" s="826" t="s">
        <v>511</v>
      </c>
      <c r="B15" s="826"/>
      <c r="C15" s="826"/>
      <c r="D15" s="826"/>
      <c r="E15" s="826"/>
      <c r="F15" s="826"/>
      <c r="G15" s="826"/>
      <c r="H15" s="826"/>
      <c r="I15" s="826"/>
      <c r="J15" s="826"/>
      <c r="K15" s="826"/>
      <c r="L15" s="826"/>
      <c r="M15" s="826"/>
      <c r="N15" s="826"/>
      <c r="O15" s="826"/>
      <c r="P15" s="826"/>
      <c r="Q15" s="826"/>
      <c r="R15" s="826"/>
      <c r="S15" s="826"/>
      <c r="T15" s="826"/>
      <c r="U15" s="826"/>
      <c r="V15" s="826"/>
      <c r="W15" s="826"/>
      <c r="X15" s="826"/>
      <c r="Y15" s="826"/>
      <c r="Z15" s="826"/>
      <c r="AA15" s="826"/>
      <c r="AB15" s="826"/>
      <c r="AC15" s="826"/>
      <c r="AD15" s="826"/>
      <c r="AE15" s="826"/>
      <c r="AF15" s="826"/>
      <c r="AG15" s="826"/>
      <c r="AH15" s="826"/>
      <c r="AI15" s="826"/>
    </row>
    <row r="18" spans="1:35">
      <c r="D18" s="95" t="s">
        <v>512</v>
      </c>
      <c r="I18" s="825">
        <v>46356</v>
      </c>
      <c r="J18" s="825"/>
      <c r="K18" s="825"/>
      <c r="L18" s="825"/>
      <c r="M18" s="825"/>
      <c r="N18" s="825"/>
      <c r="O18" s="825"/>
      <c r="P18" s="825"/>
      <c r="Q18" s="825"/>
      <c r="R18" s="95" t="s">
        <v>514</v>
      </c>
    </row>
    <row r="20" spans="1:35">
      <c r="C20" s="95" t="s">
        <v>515</v>
      </c>
    </row>
    <row r="23" spans="1:35">
      <c r="A23" s="1636" t="s">
        <v>516</v>
      </c>
      <c r="B23" s="1636"/>
      <c r="C23" s="1636"/>
      <c r="D23" s="1636"/>
      <c r="E23" s="1636"/>
      <c r="F23" s="1636"/>
      <c r="G23" s="1636"/>
      <c r="H23" s="1636"/>
      <c r="I23" s="1636"/>
      <c r="J23" s="1636"/>
      <c r="K23" s="1636"/>
      <c r="L23" s="1636"/>
      <c r="M23" s="1636"/>
      <c r="N23" s="1636"/>
      <c r="O23" s="1636"/>
      <c r="P23" s="1636"/>
      <c r="Q23" s="1636"/>
      <c r="R23" s="1636"/>
      <c r="S23" s="1636"/>
      <c r="T23" s="1636"/>
      <c r="U23" s="1636"/>
      <c r="V23" s="1636"/>
      <c r="W23" s="1636"/>
      <c r="X23" s="1636"/>
      <c r="Y23" s="1636"/>
      <c r="Z23" s="1636"/>
      <c r="AA23" s="1636"/>
      <c r="AB23" s="1636"/>
      <c r="AC23" s="1636"/>
      <c r="AD23" s="1636"/>
      <c r="AE23" s="1636"/>
      <c r="AF23" s="1636"/>
      <c r="AG23" s="1636"/>
      <c r="AH23" s="1636"/>
      <c r="AI23" s="1636"/>
    </row>
    <row r="26" spans="1:35" ht="13.5" customHeight="1">
      <c r="D26" s="95" t="s">
        <v>517</v>
      </c>
      <c r="E26" s="95" t="s">
        <v>518</v>
      </c>
      <c r="J26" s="1637" t="s">
        <v>308</v>
      </c>
      <c r="K26" s="1638"/>
      <c r="L26" s="1638"/>
      <c r="M26" s="1638"/>
      <c r="N26" s="1638"/>
      <c r="O26" s="1638"/>
      <c r="P26" s="1638"/>
      <c r="Q26" s="1638"/>
      <c r="R26" s="1638"/>
      <c r="S26" s="1638"/>
      <c r="T26" s="1638"/>
      <c r="U26" s="1638"/>
      <c r="V26" s="1638"/>
      <c r="W26" s="1638"/>
      <c r="X26" s="1638"/>
      <c r="Y26" s="1638"/>
      <c r="Z26" s="1638"/>
      <c r="AA26" s="1638"/>
      <c r="AB26" s="1638"/>
      <c r="AC26" s="1638"/>
      <c r="AD26" s="1638"/>
      <c r="AE26" s="1638"/>
      <c r="AF26" s="1638"/>
    </row>
    <row r="27" spans="1:35">
      <c r="J27" s="1638"/>
      <c r="K27" s="1638"/>
      <c r="L27" s="1638"/>
      <c r="M27" s="1638"/>
      <c r="N27" s="1638"/>
      <c r="O27" s="1638"/>
      <c r="P27" s="1638"/>
      <c r="Q27" s="1638"/>
      <c r="R27" s="1638"/>
      <c r="S27" s="1638"/>
      <c r="T27" s="1638"/>
      <c r="U27" s="1638"/>
      <c r="V27" s="1638"/>
      <c r="W27" s="1638"/>
      <c r="X27" s="1638"/>
      <c r="Y27" s="1638"/>
      <c r="Z27" s="1638"/>
      <c r="AA27" s="1638"/>
      <c r="AB27" s="1638"/>
      <c r="AC27" s="1638"/>
      <c r="AD27" s="1638"/>
      <c r="AE27" s="1638"/>
      <c r="AF27" s="1638"/>
    </row>
    <row r="29" spans="1:35" ht="18" customHeight="1">
      <c r="D29" s="199" t="s">
        <v>519</v>
      </c>
      <c r="E29" s="95" t="s">
        <v>520</v>
      </c>
      <c r="J29" s="198" t="s">
        <v>530</v>
      </c>
      <c r="K29" s="1639">
        <v>13000000</v>
      </c>
      <c r="L29" s="1639"/>
      <c r="M29" s="1639"/>
      <c r="N29" s="1639"/>
      <c r="O29" s="1639"/>
      <c r="P29" s="1639"/>
      <c r="Q29" s="1639"/>
      <c r="R29" s="1639"/>
      <c r="S29" s="1639"/>
      <c r="T29" s="1639"/>
      <c r="U29" s="1639"/>
      <c r="V29" s="1639"/>
      <c r="W29" s="1639"/>
      <c r="X29" s="1639"/>
      <c r="Y29" s="1639"/>
      <c r="Z29" s="1639"/>
      <c r="AA29" s="1639"/>
      <c r="AB29" s="1639"/>
      <c r="AC29" s="1639"/>
      <c r="AD29" s="1639"/>
      <c r="AE29" s="1639"/>
      <c r="AF29" s="1639"/>
    </row>
    <row r="32" spans="1:35" ht="18" customHeight="1">
      <c r="D32" s="199" t="s">
        <v>521</v>
      </c>
      <c r="E32" s="95" t="s">
        <v>522</v>
      </c>
      <c r="J32" s="1640" t="s">
        <v>531</v>
      </c>
      <c r="K32" s="1641"/>
      <c r="L32" s="1641"/>
      <c r="M32" s="1641"/>
      <c r="N32" s="1641"/>
      <c r="O32" s="1641"/>
      <c r="P32" s="1641"/>
      <c r="Q32" s="1641"/>
      <c r="R32" s="1641"/>
    </row>
    <row r="35" spans="1:35">
      <c r="D35" s="199" t="s">
        <v>524</v>
      </c>
      <c r="E35" s="95" t="s">
        <v>525</v>
      </c>
      <c r="J35" s="95" t="s">
        <v>526</v>
      </c>
      <c r="K35" s="200"/>
      <c r="L35" s="895">
        <v>46113</v>
      </c>
      <c r="M35" s="895"/>
      <c r="N35" s="895"/>
      <c r="O35" s="895"/>
      <c r="P35" s="895"/>
      <c r="Q35" s="895"/>
      <c r="R35" s="895"/>
      <c r="U35" s="95" t="s">
        <v>527</v>
      </c>
      <c r="W35" s="895">
        <v>46356</v>
      </c>
      <c r="X35" s="895"/>
      <c r="Y35" s="895"/>
      <c r="Z35" s="895"/>
      <c r="AA35" s="895"/>
      <c r="AB35" s="895"/>
      <c r="AC35" s="895"/>
    </row>
    <row r="38" spans="1:35">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row>
    <row r="41" spans="1:35">
      <c r="D41" s="95" t="s">
        <v>528</v>
      </c>
      <c r="F41" s="95" t="s">
        <v>529</v>
      </c>
    </row>
  </sheetData>
  <mergeCells count="15">
    <mergeCell ref="Y13:AG13"/>
    <mergeCell ref="AH13:AI13"/>
    <mergeCell ref="AA3:AI3"/>
    <mergeCell ref="B6:L6"/>
    <mergeCell ref="Y8:AI10"/>
    <mergeCell ref="Y11:AK11"/>
    <mergeCell ref="Y12:AK12"/>
    <mergeCell ref="L35:R35"/>
    <mergeCell ref="W35:AC35"/>
    <mergeCell ref="A15:AI15"/>
    <mergeCell ref="I18:Q18"/>
    <mergeCell ref="A23:AI23"/>
    <mergeCell ref="J26:AF27"/>
    <mergeCell ref="K29:AF29"/>
    <mergeCell ref="J32:R32"/>
  </mergeCells>
  <phoneticPr fontId="6"/>
  <dataValidations count="1">
    <dataValidation type="list" allowBlank="1" showInputMessage="1" showErrorMessage="1" sqref="B6:C6" xr:uid="{95C20A35-88CC-4736-B4DB-B2CCB70234B5}">
      <formula1>"熊本市長　様,熊本市上下水道事業管理者　様,熊本市交通事業管理者　様,熊本市病院事業管理者　様"</formula1>
    </dataValidation>
  </dataValidations>
  <printOptions horizontalCentered="1"/>
  <pageMargins left="0.8" right="0.61" top="0.91" bottom="1.1811023622047245" header="0.31496062992125984" footer="0.31496062992125984"/>
  <pageSetup paperSize="9" orientation="portrait" cellComments="asDisplayed"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7779-1C84-401E-B097-7793F64BCD1D}">
  <sheetPr codeName="Sheet35">
    <tabColor theme="4" tint="0.39997558519241921"/>
    <pageSetUpPr fitToPage="1"/>
  </sheetPr>
  <dimension ref="A1:Y41"/>
  <sheetViews>
    <sheetView view="pageBreakPreview" zoomScaleNormal="100" zoomScaleSheetLayoutView="100" workbookViewId="0">
      <selection activeCell="U2" sqref="U2"/>
    </sheetView>
  </sheetViews>
  <sheetFormatPr defaultRowHeight="18.75"/>
  <cols>
    <col min="1" max="1" width="39.375" style="47" customWidth="1"/>
    <col min="2" max="2" width="1.875" style="91" customWidth="1"/>
    <col min="3" max="3" width="7" style="91" customWidth="1"/>
    <col min="4" max="4" width="5.625" style="91" customWidth="1"/>
    <col min="5" max="18" width="4.625" style="91" customWidth="1"/>
    <col min="19" max="19" width="6.625" style="91" customWidth="1"/>
    <col min="20" max="20" width="3.375" style="91" customWidth="1"/>
    <col min="21" max="257" width="8.625" style="91"/>
    <col min="258" max="258" width="4.875" style="91" customWidth="1"/>
    <col min="259" max="259" width="7" style="91" customWidth="1"/>
    <col min="260" max="260" width="5.625" style="91" customWidth="1"/>
    <col min="261" max="274" width="4.625" style="91" customWidth="1"/>
    <col min="275" max="275" width="6.625" style="91" customWidth="1"/>
    <col min="276" max="513" width="8.625" style="91"/>
    <col min="514" max="514" width="4.875" style="91" customWidth="1"/>
    <col min="515" max="515" width="7" style="91" customWidth="1"/>
    <col min="516" max="516" width="5.625" style="91" customWidth="1"/>
    <col min="517" max="530" width="4.625" style="91" customWidth="1"/>
    <col min="531" max="531" width="6.625" style="91" customWidth="1"/>
    <col min="532" max="769" width="8.625" style="91"/>
    <col min="770" max="770" width="4.875" style="91" customWidth="1"/>
    <col min="771" max="771" width="7" style="91" customWidth="1"/>
    <col min="772" max="772" width="5.625" style="91" customWidth="1"/>
    <col min="773" max="786" width="4.625" style="91" customWidth="1"/>
    <col min="787" max="787" width="6.625" style="91" customWidth="1"/>
    <col min="788" max="1025" width="8.625" style="91"/>
    <col min="1026" max="1026" width="4.875" style="91" customWidth="1"/>
    <col min="1027" max="1027" width="7" style="91" customWidth="1"/>
    <col min="1028" max="1028" width="5.625" style="91" customWidth="1"/>
    <col min="1029" max="1042" width="4.625" style="91" customWidth="1"/>
    <col min="1043" max="1043" width="6.625" style="91" customWidth="1"/>
    <col min="1044" max="1281" width="8.625" style="91"/>
    <col min="1282" max="1282" width="4.875" style="91" customWidth="1"/>
    <col min="1283" max="1283" width="7" style="91" customWidth="1"/>
    <col min="1284" max="1284" width="5.625" style="91" customWidth="1"/>
    <col min="1285" max="1298" width="4.625" style="91" customWidth="1"/>
    <col min="1299" max="1299" width="6.625" style="91" customWidth="1"/>
    <col min="1300" max="1537" width="8.625" style="91"/>
    <col min="1538" max="1538" width="4.875" style="91" customWidth="1"/>
    <col min="1539" max="1539" width="7" style="91" customWidth="1"/>
    <col min="1540" max="1540" width="5.625" style="91" customWidth="1"/>
    <col min="1541" max="1554" width="4.625" style="91" customWidth="1"/>
    <col min="1555" max="1555" width="6.625" style="91" customWidth="1"/>
    <col min="1556" max="1793" width="8.625" style="91"/>
    <col min="1794" max="1794" width="4.875" style="91" customWidth="1"/>
    <col min="1795" max="1795" width="7" style="91" customWidth="1"/>
    <col min="1796" max="1796" width="5.625" style="91" customWidth="1"/>
    <col min="1797" max="1810" width="4.625" style="91" customWidth="1"/>
    <col min="1811" max="1811" width="6.625" style="91" customWidth="1"/>
    <col min="1812" max="2049" width="8.625" style="91"/>
    <col min="2050" max="2050" width="4.875" style="91" customWidth="1"/>
    <col min="2051" max="2051" width="7" style="91" customWidth="1"/>
    <col min="2052" max="2052" width="5.625" style="91" customWidth="1"/>
    <col min="2053" max="2066" width="4.625" style="91" customWidth="1"/>
    <col min="2067" max="2067" width="6.625" style="91" customWidth="1"/>
    <col min="2068" max="2305" width="8.625" style="91"/>
    <col min="2306" max="2306" width="4.875" style="91" customWidth="1"/>
    <col min="2307" max="2307" width="7" style="91" customWidth="1"/>
    <col min="2308" max="2308" width="5.625" style="91" customWidth="1"/>
    <col min="2309" max="2322" width="4.625" style="91" customWidth="1"/>
    <col min="2323" max="2323" width="6.625" style="91" customWidth="1"/>
    <col min="2324" max="2561" width="8.625" style="91"/>
    <col min="2562" max="2562" width="4.875" style="91" customWidth="1"/>
    <col min="2563" max="2563" width="7" style="91" customWidth="1"/>
    <col min="2564" max="2564" width="5.625" style="91" customWidth="1"/>
    <col min="2565" max="2578" width="4.625" style="91" customWidth="1"/>
    <col min="2579" max="2579" width="6.625" style="91" customWidth="1"/>
    <col min="2580" max="2817" width="8.625" style="91"/>
    <col min="2818" max="2818" width="4.875" style="91" customWidth="1"/>
    <col min="2819" max="2819" width="7" style="91" customWidth="1"/>
    <col min="2820" max="2820" width="5.625" style="91" customWidth="1"/>
    <col min="2821" max="2834" width="4.625" style="91" customWidth="1"/>
    <col min="2835" max="2835" width="6.625" style="91" customWidth="1"/>
    <col min="2836" max="3073" width="8.625" style="91"/>
    <col min="3074" max="3074" width="4.875" style="91" customWidth="1"/>
    <col min="3075" max="3075" width="7" style="91" customWidth="1"/>
    <col min="3076" max="3076" width="5.625" style="91" customWidth="1"/>
    <col min="3077" max="3090" width="4.625" style="91" customWidth="1"/>
    <col min="3091" max="3091" width="6.625" style="91" customWidth="1"/>
    <col min="3092" max="3329" width="8.625" style="91"/>
    <col min="3330" max="3330" width="4.875" style="91" customWidth="1"/>
    <col min="3331" max="3331" width="7" style="91" customWidth="1"/>
    <col min="3332" max="3332" width="5.625" style="91" customWidth="1"/>
    <col min="3333" max="3346" width="4.625" style="91" customWidth="1"/>
    <col min="3347" max="3347" width="6.625" style="91" customWidth="1"/>
    <col min="3348" max="3585" width="8.625" style="91"/>
    <col min="3586" max="3586" width="4.875" style="91" customWidth="1"/>
    <col min="3587" max="3587" width="7" style="91" customWidth="1"/>
    <col min="3588" max="3588" width="5.625" style="91" customWidth="1"/>
    <col min="3589" max="3602" width="4.625" style="91" customWidth="1"/>
    <col min="3603" max="3603" width="6.625" style="91" customWidth="1"/>
    <col min="3604" max="3841" width="8.625" style="91"/>
    <col min="3842" max="3842" width="4.875" style="91" customWidth="1"/>
    <col min="3843" max="3843" width="7" style="91" customWidth="1"/>
    <col min="3844" max="3844" width="5.625" style="91" customWidth="1"/>
    <col min="3845" max="3858" width="4.625" style="91" customWidth="1"/>
    <col min="3859" max="3859" width="6.625" style="91" customWidth="1"/>
    <col min="3860" max="4097" width="8.625" style="91"/>
    <col min="4098" max="4098" width="4.875" style="91" customWidth="1"/>
    <col min="4099" max="4099" width="7" style="91" customWidth="1"/>
    <col min="4100" max="4100" width="5.625" style="91" customWidth="1"/>
    <col min="4101" max="4114" width="4.625" style="91" customWidth="1"/>
    <col min="4115" max="4115" width="6.625" style="91" customWidth="1"/>
    <col min="4116" max="4353" width="8.625" style="91"/>
    <col min="4354" max="4354" width="4.875" style="91" customWidth="1"/>
    <col min="4355" max="4355" width="7" style="91" customWidth="1"/>
    <col min="4356" max="4356" width="5.625" style="91" customWidth="1"/>
    <col min="4357" max="4370" width="4.625" style="91" customWidth="1"/>
    <col min="4371" max="4371" width="6.625" style="91" customWidth="1"/>
    <col min="4372" max="4609" width="8.625" style="91"/>
    <col min="4610" max="4610" width="4.875" style="91" customWidth="1"/>
    <col min="4611" max="4611" width="7" style="91" customWidth="1"/>
    <col min="4612" max="4612" width="5.625" style="91" customWidth="1"/>
    <col min="4613" max="4626" width="4.625" style="91" customWidth="1"/>
    <col min="4627" max="4627" width="6.625" style="91" customWidth="1"/>
    <col min="4628" max="4865" width="8.625" style="91"/>
    <col min="4866" max="4866" width="4.875" style="91" customWidth="1"/>
    <col min="4867" max="4867" width="7" style="91" customWidth="1"/>
    <col min="4868" max="4868" width="5.625" style="91" customWidth="1"/>
    <col min="4869" max="4882" width="4.625" style="91" customWidth="1"/>
    <col min="4883" max="4883" width="6.625" style="91" customWidth="1"/>
    <col min="4884" max="5121" width="8.625" style="91"/>
    <col min="5122" max="5122" width="4.875" style="91" customWidth="1"/>
    <col min="5123" max="5123" width="7" style="91" customWidth="1"/>
    <col min="5124" max="5124" width="5.625" style="91" customWidth="1"/>
    <col min="5125" max="5138" width="4.625" style="91" customWidth="1"/>
    <col min="5139" max="5139" width="6.625" style="91" customWidth="1"/>
    <col min="5140" max="5377" width="8.625" style="91"/>
    <col min="5378" max="5378" width="4.875" style="91" customWidth="1"/>
    <col min="5379" max="5379" width="7" style="91" customWidth="1"/>
    <col min="5380" max="5380" width="5.625" style="91" customWidth="1"/>
    <col min="5381" max="5394" width="4.625" style="91" customWidth="1"/>
    <col min="5395" max="5395" width="6.625" style="91" customWidth="1"/>
    <col min="5396" max="5633" width="8.625" style="91"/>
    <col min="5634" max="5634" width="4.875" style="91" customWidth="1"/>
    <col min="5635" max="5635" width="7" style="91" customWidth="1"/>
    <col min="5636" max="5636" width="5.625" style="91" customWidth="1"/>
    <col min="5637" max="5650" width="4.625" style="91" customWidth="1"/>
    <col min="5651" max="5651" width="6.625" style="91" customWidth="1"/>
    <col min="5652" max="5889" width="8.625" style="91"/>
    <col min="5890" max="5890" width="4.875" style="91" customWidth="1"/>
    <col min="5891" max="5891" width="7" style="91" customWidth="1"/>
    <col min="5892" max="5892" width="5.625" style="91" customWidth="1"/>
    <col min="5893" max="5906" width="4.625" style="91" customWidth="1"/>
    <col min="5907" max="5907" width="6.625" style="91" customWidth="1"/>
    <col min="5908" max="6145" width="8.625" style="91"/>
    <col min="6146" max="6146" width="4.875" style="91" customWidth="1"/>
    <col min="6147" max="6147" width="7" style="91" customWidth="1"/>
    <col min="6148" max="6148" width="5.625" style="91" customWidth="1"/>
    <col min="6149" max="6162" width="4.625" style="91" customWidth="1"/>
    <col min="6163" max="6163" width="6.625" style="91" customWidth="1"/>
    <col min="6164" max="6401" width="8.625" style="91"/>
    <col min="6402" max="6402" width="4.875" style="91" customWidth="1"/>
    <col min="6403" max="6403" width="7" style="91" customWidth="1"/>
    <col min="6404" max="6404" width="5.625" style="91" customWidth="1"/>
    <col min="6405" max="6418" width="4.625" style="91" customWidth="1"/>
    <col min="6419" max="6419" width="6.625" style="91" customWidth="1"/>
    <col min="6420" max="6657" width="8.625" style="91"/>
    <col min="6658" max="6658" width="4.875" style="91" customWidth="1"/>
    <col min="6659" max="6659" width="7" style="91" customWidth="1"/>
    <col min="6660" max="6660" width="5.625" style="91" customWidth="1"/>
    <col min="6661" max="6674" width="4.625" style="91" customWidth="1"/>
    <col min="6675" max="6675" width="6.625" style="91" customWidth="1"/>
    <col min="6676" max="6913" width="8.625" style="91"/>
    <col min="6914" max="6914" width="4.875" style="91" customWidth="1"/>
    <col min="6915" max="6915" width="7" style="91" customWidth="1"/>
    <col min="6916" max="6916" width="5.625" style="91" customWidth="1"/>
    <col min="6917" max="6930" width="4.625" style="91" customWidth="1"/>
    <col min="6931" max="6931" width="6.625" style="91" customWidth="1"/>
    <col min="6932" max="7169" width="8.625" style="91"/>
    <col min="7170" max="7170" width="4.875" style="91" customWidth="1"/>
    <col min="7171" max="7171" width="7" style="91" customWidth="1"/>
    <col min="7172" max="7172" width="5.625" style="91" customWidth="1"/>
    <col min="7173" max="7186" width="4.625" style="91" customWidth="1"/>
    <col min="7187" max="7187" width="6.625" style="91" customWidth="1"/>
    <col min="7188" max="7425" width="8.625" style="91"/>
    <col min="7426" max="7426" width="4.875" style="91" customWidth="1"/>
    <col min="7427" max="7427" width="7" style="91" customWidth="1"/>
    <col min="7428" max="7428" width="5.625" style="91" customWidth="1"/>
    <col min="7429" max="7442" width="4.625" style="91" customWidth="1"/>
    <col min="7443" max="7443" width="6.625" style="91" customWidth="1"/>
    <col min="7444" max="7681" width="8.625" style="91"/>
    <col min="7682" max="7682" width="4.875" style="91" customWidth="1"/>
    <col min="7683" max="7683" width="7" style="91" customWidth="1"/>
    <col min="7684" max="7684" width="5.625" style="91" customWidth="1"/>
    <col min="7685" max="7698" width="4.625" style="91" customWidth="1"/>
    <col min="7699" max="7699" width="6.625" style="91" customWidth="1"/>
    <col min="7700" max="7937" width="8.625" style="91"/>
    <col min="7938" max="7938" width="4.875" style="91" customWidth="1"/>
    <col min="7939" max="7939" width="7" style="91" customWidth="1"/>
    <col min="7940" max="7940" width="5.625" style="91" customWidth="1"/>
    <col min="7941" max="7954" width="4.625" style="91" customWidth="1"/>
    <col min="7955" max="7955" width="6.625" style="91" customWidth="1"/>
    <col min="7956" max="8193" width="8.625" style="91"/>
    <col min="8194" max="8194" width="4.875" style="91" customWidth="1"/>
    <col min="8195" max="8195" width="7" style="91" customWidth="1"/>
    <col min="8196" max="8196" width="5.625" style="91" customWidth="1"/>
    <col min="8197" max="8210" width="4.625" style="91" customWidth="1"/>
    <col min="8211" max="8211" width="6.625" style="91" customWidth="1"/>
    <col min="8212" max="8449" width="8.625" style="91"/>
    <col min="8450" max="8450" width="4.875" style="91" customWidth="1"/>
    <col min="8451" max="8451" width="7" style="91" customWidth="1"/>
    <col min="8452" max="8452" width="5.625" style="91" customWidth="1"/>
    <col min="8453" max="8466" width="4.625" style="91" customWidth="1"/>
    <col min="8467" max="8467" width="6.625" style="91" customWidth="1"/>
    <col min="8468" max="8705" width="8.625" style="91"/>
    <col min="8706" max="8706" width="4.875" style="91" customWidth="1"/>
    <col min="8707" max="8707" width="7" style="91" customWidth="1"/>
    <col min="8708" max="8708" width="5.625" style="91" customWidth="1"/>
    <col min="8709" max="8722" width="4.625" style="91" customWidth="1"/>
    <col min="8723" max="8723" width="6.625" style="91" customWidth="1"/>
    <col min="8724" max="8961" width="8.625" style="91"/>
    <col min="8962" max="8962" width="4.875" style="91" customWidth="1"/>
    <col min="8963" max="8963" width="7" style="91" customWidth="1"/>
    <col min="8964" max="8964" width="5.625" style="91" customWidth="1"/>
    <col min="8965" max="8978" width="4.625" style="91" customWidth="1"/>
    <col min="8979" max="8979" width="6.625" style="91" customWidth="1"/>
    <col min="8980" max="9217" width="8.625" style="91"/>
    <col min="9218" max="9218" width="4.875" style="91" customWidth="1"/>
    <col min="9219" max="9219" width="7" style="91" customWidth="1"/>
    <col min="9220" max="9220" width="5.625" style="91" customWidth="1"/>
    <col min="9221" max="9234" width="4.625" style="91" customWidth="1"/>
    <col min="9235" max="9235" width="6.625" style="91" customWidth="1"/>
    <col min="9236" max="9473" width="8.625" style="91"/>
    <col min="9474" max="9474" width="4.875" style="91" customWidth="1"/>
    <col min="9475" max="9475" width="7" style="91" customWidth="1"/>
    <col min="9476" max="9476" width="5.625" style="91" customWidth="1"/>
    <col min="9477" max="9490" width="4.625" style="91" customWidth="1"/>
    <col min="9491" max="9491" width="6.625" style="91" customWidth="1"/>
    <col min="9492" max="9729" width="8.625" style="91"/>
    <col min="9730" max="9730" width="4.875" style="91" customWidth="1"/>
    <col min="9731" max="9731" width="7" style="91" customWidth="1"/>
    <col min="9732" max="9732" width="5.625" style="91" customWidth="1"/>
    <col min="9733" max="9746" width="4.625" style="91" customWidth="1"/>
    <col min="9747" max="9747" width="6.625" style="91" customWidth="1"/>
    <col min="9748" max="9985" width="8.625" style="91"/>
    <col min="9986" max="9986" width="4.875" style="91" customWidth="1"/>
    <col min="9987" max="9987" width="7" style="91" customWidth="1"/>
    <col min="9988" max="9988" width="5.625" style="91" customWidth="1"/>
    <col min="9989" max="10002" width="4.625" style="91" customWidth="1"/>
    <col min="10003" max="10003" width="6.625" style="91" customWidth="1"/>
    <col min="10004" max="10241" width="8.625" style="91"/>
    <col min="10242" max="10242" width="4.875" style="91" customWidth="1"/>
    <col min="10243" max="10243" width="7" style="91" customWidth="1"/>
    <col min="10244" max="10244" width="5.625" style="91" customWidth="1"/>
    <col min="10245" max="10258" width="4.625" style="91" customWidth="1"/>
    <col min="10259" max="10259" width="6.625" style="91" customWidth="1"/>
    <col min="10260" max="10497" width="8.625" style="91"/>
    <col min="10498" max="10498" width="4.875" style="91" customWidth="1"/>
    <col min="10499" max="10499" width="7" style="91" customWidth="1"/>
    <col min="10500" max="10500" width="5.625" style="91" customWidth="1"/>
    <col min="10501" max="10514" width="4.625" style="91" customWidth="1"/>
    <col min="10515" max="10515" width="6.625" style="91" customWidth="1"/>
    <col min="10516" max="10753" width="8.625" style="91"/>
    <col min="10754" max="10754" width="4.875" style="91" customWidth="1"/>
    <col min="10755" max="10755" width="7" style="91" customWidth="1"/>
    <col min="10756" max="10756" width="5.625" style="91" customWidth="1"/>
    <col min="10757" max="10770" width="4.625" style="91" customWidth="1"/>
    <col min="10771" max="10771" width="6.625" style="91" customWidth="1"/>
    <col min="10772" max="11009" width="8.625" style="91"/>
    <col min="11010" max="11010" width="4.875" style="91" customWidth="1"/>
    <col min="11011" max="11011" width="7" style="91" customWidth="1"/>
    <col min="11012" max="11012" width="5.625" style="91" customWidth="1"/>
    <col min="11013" max="11026" width="4.625" style="91" customWidth="1"/>
    <col min="11027" max="11027" width="6.625" style="91" customWidth="1"/>
    <col min="11028" max="11265" width="8.625" style="91"/>
    <col min="11266" max="11266" width="4.875" style="91" customWidth="1"/>
    <col min="11267" max="11267" width="7" style="91" customWidth="1"/>
    <col min="11268" max="11268" width="5.625" style="91" customWidth="1"/>
    <col min="11269" max="11282" width="4.625" style="91" customWidth="1"/>
    <col min="11283" max="11283" width="6.625" style="91" customWidth="1"/>
    <col min="11284" max="11521" width="8.625" style="91"/>
    <col min="11522" max="11522" width="4.875" style="91" customWidth="1"/>
    <col min="11523" max="11523" width="7" style="91" customWidth="1"/>
    <col min="11524" max="11524" width="5.625" style="91" customWidth="1"/>
    <col min="11525" max="11538" width="4.625" style="91" customWidth="1"/>
    <col min="11539" max="11539" width="6.625" style="91" customWidth="1"/>
    <col min="11540" max="11777" width="8.625" style="91"/>
    <col min="11778" max="11778" width="4.875" style="91" customWidth="1"/>
    <col min="11779" max="11779" width="7" style="91" customWidth="1"/>
    <col min="11780" max="11780" width="5.625" style="91" customWidth="1"/>
    <col min="11781" max="11794" width="4.625" style="91" customWidth="1"/>
    <col min="11795" max="11795" width="6.625" style="91" customWidth="1"/>
    <col min="11796" max="12033" width="8.625" style="91"/>
    <col min="12034" max="12034" width="4.875" style="91" customWidth="1"/>
    <col min="12035" max="12035" width="7" style="91" customWidth="1"/>
    <col min="12036" max="12036" width="5.625" style="91" customWidth="1"/>
    <col min="12037" max="12050" width="4.625" style="91" customWidth="1"/>
    <col min="12051" max="12051" width="6.625" style="91" customWidth="1"/>
    <col min="12052" max="12289" width="8.625" style="91"/>
    <col min="12290" max="12290" width="4.875" style="91" customWidth="1"/>
    <col min="12291" max="12291" width="7" style="91" customWidth="1"/>
    <col min="12292" max="12292" width="5.625" style="91" customWidth="1"/>
    <col min="12293" max="12306" width="4.625" style="91" customWidth="1"/>
    <col min="12307" max="12307" width="6.625" style="91" customWidth="1"/>
    <col min="12308" max="12545" width="8.625" style="91"/>
    <col min="12546" max="12546" width="4.875" style="91" customWidth="1"/>
    <col min="12547" max="12547" width="7" style="91" customWidth="1"/>
    <col min="12548" max="12548" width="5.625" style="91" customWidth="1"/>
    <col min="12549" max="12562" width="4.625" style="91" customWidth="1"/>
    <col min="12563" max="12563" width="6.625" style="91" customWidth="1"/>
    <col min="12564" max="12801" width="8.625" style="91"/>
    <col min="12802" max="12802" width="4.875" style="91" customWidth="1"/>
    <col min="12803" max="12803" width="7" style="91" customWidth="1"/>
    <col min="12804" max="12804" width="5.625" style="91" customWidth="1"/>
    <col min="12805" max="12818" width="4.625" style="91" customWidth="1"/>
    <col min="12819" max="12819" width="6.625" style="91" customWidth="1"/>
    <col min="12820" max="13057" width="8.625" style="91"/>
    <col min="13058" max="13058" width="4.875" style="91" customWidth="1"/>
    <col min="13059" max="13059" width="7" style="91" customWidth="1"/>
    <col min="13060" max="13060" width="5.625" style="91" customWidth="1"/>
    <col min="13061" max="13074" width="4.625" style="91" customWidth="1"/>
    <col min="13075" max="13075" width="6.625" style="91" customWidth="1"/>
    <col min="13076" max="13313" width="8.625" style="91"/>
    <col min="13314" max="13314" width="4.875" style="91" customWidth="1"/>
    <col min="13315" max="13315" width="7" style="91" customWidth="1"/>
    <col min="13316" max="13316" width="5.625" style="91" customWidth="1"/>
    <col min="13317" max="13330" width="4.625" style="91" customWidth="1"/>
    <col min="13331" max="13331" width="6.625" style="91" customWidth="1"/>
    <col min="13332" max="13569" width="8.625" style="91"/>
    <col min="13570" max="13570" width="4.875" style="91" customWidth="1"/>
    <col min="13571" max="13571" width="7" style="91" customWidth="1"/>
    <col min="13572" max="13572" width="5.625" style="91" customWidth="1"/>
    <col min="13573" max="13586" width="4.625" style="91" customWidth="1"/>
    <col min="13587" max="13587" width="6.625" style="91" customWidth="1"/>
    <col min="13588" max="13825" width="8.625" style="91"/>
    <col min="13826" max="13826" width="4.875" style="91" customWidth="1"/>
    <col min="13827" max="13827" width="7" style="91" customWidth="1"/>
    <col min="13828" max="13828" width="5.625" style="91" customWidth="1"/>
    <col min="13829" max="13842" width="4.625" style="91" customWidth="1"/>
    <col min="13843" max="13843" width="6.625" style="91" customWidth="1"/>
    <col min="13844" max="14081" width="8.625" style="91"/>
    <col min="14082" max="14082" width="4.875" style="91" customWidth="1"/>
    <col min="14083" max="14083" width="7" style="91" customWidth="1"/>
    <col min="14084" max="14084" width="5.625" style="91" customWidth="1"/>
    <col min="14085" max="14098" width="4.625" style="91" customWidth="1"/>
    <col min="14099" max="14099" width="6.625" style="91" customWidth="1"/>
    <col min="14100" max="14337" width="8.625" style="91"/>
    <col min="14338" max="14338" width="4.875" style="91" customWidth="1"/>
    <col min="14339" max="14339" width="7" style="91" customWidth="1"/>
    <col min="14340" max="14340" width="5.625" style="91" customWidth="1"/>
    <col min="14341" max="14354" width="4.625" style="91" customWidth="1"/>
    <col min="14355" max="14355" width="6.625" style="91" customWidth="1"/>
    <col min="14356" max="14593" width="8.625" style="91"/>
    <col min="14594" max="14594" width="4.875" style="91" customWidth="1"/>
    <col min="14595" max="14595" width="7" style="91" customWidth="1"/>
    <col min="14596" max="14596" width="5.625" style="91" customWidth="1"/>
    <col min="14597" max="14610" width="4.625" style="91" customWidth="1"/>
    <col min="14611" max="14611" width="6.625" style="91" customWidth="1"/>
    <col min="14612" max="14849" width="8.625" style="91"/>
    <col min="14850" max="14850" width="4.875" style="91" customWidth="1"/>
    <col min="14851" max="14851" width="7" style="91" customWidth="1"/>
    <col min="14852" max="14852" width="5.625" style="91" customWidth="1"/>
    <col min="14853" max="14866" width="4.625" style="91" customWidth="1"/>
    <col min="14867" max="14867" width="6.625" style="91" customWidth="1"/>
    <col min="14868" max="15105" width="8.625" style="91"/>
    <col min="15106" max="15106" width="4.875" style="91" customWidth="1"/>
    <col min="15107" max="15107" width="7" style="91" customWidth="1"/>
    <col min="15108" max="15108" width="5.625" style="91" customWidth="1"/>
    <col min="15109" max="15122" width="4.625" style="91" customWidth="1"/>
    <col min="15123" max="15123" width="6.625" style="91" customWidth="1"/>
    <col min="15124" max="15361" width="8.625" style="91"/>
    <col min="15362" max="15362" width="4.875" style="91" customWidth="1"/>
    <col min="15363" max="15363" width="7" style="91" customWidth="1"/>
    <col min="15364" max="15364" width="5.625" style="91" customWidth="1"/>
    <col min="15365" max="15378" width="4.625" style="91" customWidth="1"/>
    <col min="15379" max="15379" width="6.625" style="91" customWidth="1"/>
    <col min="15380" max="15617" width="8.625" style="91"/>
    <col min="15618" max="15618" width="4.875" style="91" customWidth="1"/>
    <col min="15619" max="15619" width="7" style="91" customWidth="1"/>
    <col min="15620" max="15620" width="5.625" style="91" customWidth="1"/>
    <col min="15621" max="15634" width="4.625" style="91" customWidth="1"/>
    <col min="15635" max="15635" width="6.625" style="91" customWidth="1"/>
    <col min="15636" max="15873" width="8.625" style="91"/>
    <col min="15874" max="15874" width="4.875" style="91" customWidth="1"/>
    <col min="15875" max="15875" width="7" style="91" customWidth="1"/>
    <col min="15876" max="15876" width="5.625" style="91" customWidth="1"/>
    <col min="15877" max="15890" width="4.625" style="91" customWidth="1"/>
    <col min="15891" max="15891" width="6.625" style="91" customWidth="1"/>
    <col min="15892" max="16129" width="8.625" style="91"/>
    <col min="16130" max="16130" width="4.875" style="91" customWidth="1"/>
    <col min="16131" max="16131" width="7" style="91" customWidth="1"/>
    <col min="16132" max="16132" width="5.625" style="91" customWidth="1"/>
    <col min="16133" max="16146" width="4.625" style="91" customWidth="1"/>
    <col min="16147" max="16147" width="6.625" style="91" customWidth="1"/>
    <col min="16148" max="16384" width="8.625" style="91"/>
  </cols>
  <sheetData>
    <row r="1" spans="1:23" s="38" customFormat="1" ht="35.25">
      <c r="A1" s="48"/>
      <c r="B1" s="772"/>
      <c r="C1" s="772"/>
      <c r="D1" s="772"/>
      <c r="E1" s="772"/>
      <c r="F1" s="772"/>
      <c r="G1" s="772"/>
      <c r="H1" s="772"/>
      <c r="I1" s="772"/>
      <c r="J1" s="772"/>
      <c r="K1" s="772"/>
      <c r="L1" s="791"/>
      <c r="M1" s="791"/>
      <c r="N1" s="791"/>
      <c r="O1" s="791"/>
      <c r="P1" s="791"/>
      <c r="Q1" s="791"/>
      <c r="R1" s="791"/>
      <c r="S1" s="791"/>
      <c r="U1" s="146" t="s">
        <v>95</v>
      </c>
    </row>
    <row r="2" spans="1:23">
      <c r="B2" s="557"/>
      <c r="C2" s="558"/>
      <c r="D2" s="558"/>
      <c r="E2" s="558"/>
      <c r="F2" s="558"/>
      <c r="G2" s="558"/>
      <c r="H2" s="558"/>
      <c r="I2" s="558"/>
      <c r="J2" s="558"/>
      <c r="K2" s="558"/>
      <c r="L2" s="558"/>
      <c r="M2" s="558"/>
      <c r="N2" s="558"/>
      <c r="O2" s="558"/>
      <c r="P2" s="558"/>
      <c r="Q2" s="558"/>
      <c r="R2" s="558"/>
      <c r="S2" s="559"/>
    </row>
    <row r="3" spans="1:23" ht="17.25" customHeight="1">
      <c r="B3" s="560"/>
      <c r="O3" s="1630" t="s">
        <v>481</v>
      </c>
      <c r="P3" s="1630"/>
      <c r="Q3" s="1630"/>
      <c r="R3" s="1630"/>
      <c r="S3" s="1650"/>
      <c r="T3" s="232"/>
      <c r="U3" s="232"/>
      <c r="V3" s="232"/>
      <c r="W3" s="232"/>
    </row>
    <row r="4" spans="1:23">
      <c r="B4" s="560"/>
      <c r="S4" s="561"/>
    </row>
    <row r="5" spans="1:23" ht="30.75">
      <c r="B5" s="560"/>
      <c r="E5" s="1651" t="s">
        <v>532</v>
      </c>
      <c r="F5" s="1651"/>
      <c r="G5" s="1651"/>
      <c r="H5" s="1651"/>
      <c r="I5" s="1651"/>
      <c r="J5" s="1651"/>
      <c r="K5" s="1651"/>
      <c r="L5" s="1651"/>
      <c r="M5" s="1651"/>
      <c r="N5" s="1651"/>
      <c r="O5" s="1651"/>
      <c r="P5" s="1651"/>
      <c r="S5" s="561"/>
    </row>
    <row r="6" spans="1:23">
      <c r="B6" s="560"/>
      <c r="S6" s="561"/>
    </row>
    <row r="7" spans="1:23" ht="27" customHeight="1">
      <c r="B7" s="560"/>
      <c r="S7" s="561"/>
    </row>
    <row r="8" spans="1:23" ht="18.95" customHeight="1">
      <c r="B8" s="560"/>
      <c r="C8" s="1652" t="str">
        <f>IF(基本情報入力!$J$6="","",基本情報入力!$J$6)</f>
        <v/>
      </c>
      <c r="D8" s="1652"/>
      <c r="E8" s="1652"/>
      <c r="F8" s="1652"/>
      <c r="G8" s="1652"/>
      <c r="H8" s="94" t="s">
        <v>96</v>
      </c>
      <c r="I8" s="51"/>
      <c r="J8" s="51"/>
      <c r="K8" s="51"/>
      <c r="L8" s="51"/>
      <c r="M8" s="51"/>
      <c r="N8" s="51"/>
      <c r="P8" s="95"/>
      <c r="S8" s="561"/>
    </row>
    <row r="9" spans="1:23" ht="12.95" customHeight="1">
      <c r="B9" s="560"/>
      <c r="S9" s="561"/>
    </row>
    <row r="10" spans="1:23" ht="12.95" customHeight="1">
      <c r="B10" s="560"/>
      <c r="S10" s="561"/>
    </row>
    <row r="11" spans="1:23" ht="21.95" customHeight="1">
      <c r="B11" s="560"/>
      <c r="K11" s="1661" t="str">
        <f>IF(OR(基本情報入力!$J$9=リスト!$D$4,基本情報入力!J10=""),"",IF(基本情報入力!$J$9=リスト!$D$5,基本情報入力!$J$10,""))</f>
        <v/>
      </c>
      <c r="L11" s="1661"/>
      <c r="M11" s="1661"/>
      <c r="N11" s="1661"/>
      <c r="O11" s="1661"/>
      <c r="P11" s="1661"/>
      <c r="Q11" s="1661"/>
      <c r="R11" s="1661"/>
      <c r="S11" s="1662"/>
    </row>
    <row r="12" spans="1:23" ht="21.95" customHeight="1">
      <c r="B12" s="560"/>
      <c r="M12" s="1647" t="str">
        <f>IF(OR(基本情報入力!$J$9=リスト!$D$4,基本情報入力!$J$10=""),"",IF(基本情報入力!$J$9=リスト!$D$5,"代表者",""))</f>
        <v/>
      </c>
      <c r="N12" s="1647"/>
      <c r="O12" s="1647"/>
      <c r="P12" s="1647"/>
      <c r="Q12" s="1647"/>
      <c r="R12" s="1647"/>
      <c r="S12" s="1648"/>
    </row>
    <row r="13" spans="1:23" ht="21.95" customHeight="1">
      <c r="B13" s="560"/>
      <c r="H13" s="1649" t="s">
        <v>533</v>
      </c>
      <c r="I13" s="1649"/>
      <c r="J13" s="1649"/>
      <c r="K13" s="1649"/>
      <c r="L13" s="1649"/>
      <c r="M13" s="1647" t="str">
        <f>IF(基本情報入力!$J$12="","",基本情報入力!$J$12)</f>
        <v/>
      </c>
      <c r="N13" s="1647"/>
      <c r="O13" s="1647"/>
      <c r="P13" s="1647"/>
      <c r="Q13" s="1647"/>
      <c r="R13" s="1647"/>
      <c r="S13" s="1648"/>
    </row>
    <row r="14" spans="1:23" ht="21.95" customHeight="1">
      <c r="B14" s="560"/>
      <c r="H14" s="1649" t="s">
        <v>534</v>
      </c>
      <c r="I14" s="1649"/>
      <c r="J14" s="1649"/>
      <c r="K14" s="1649"/>
      <c r="L14" s="1649"/>
      <c r="M14" s="1647" t="str">
        <f>IF(基本情報入力!$J$13="","",基本情報入力!$J$13)</f>
        <v/>
      </c>
      <c r="N14" s="1647"/>
      <c r="O14" s="1647"/>
      <c r="P14" s="1647"/>
      <c r="Q14" s="1647"/>
      <c r="R14" s="1647"/>
      <c r="S14" s="1648"/>
    </row>
    <row r="15" spans="1:23" ht="21.95" customHeight="1">
      <c r="B15" s="560"/>
      <c r="H15" s="1649" t="s">
        <v>535</v>
      </c>
      <c r="I15" s="1649"/>
      <c r="J15" s="1649"/>
      <c r="K15" s="1649"/>
      <c r="L15" s="1649"/>
      <c r="M15" s="1647" t="str">
        <f>IF(基本情報入力!$J$14="","",基本情報入力!$J$14)</f>
        <v/>
      </c>
      <c r="N15" s="1647"/>
      <c r="O15" s="1647"/>
      <c r="P15" s="1647"/>
      <c r="Q15" s="1647"/>
      <c r="R15" s="1647"/>
      <c r="S15" s="1648"/>
    </row>
    <row r="16" spans="1:23" ht="23.25" customHeight="1">
      <c r="B16" s="560"/>
      <c r="S16" s="561"/>
    </row>
    <row r="17" spans="2:25" ht="23.25" customHeight="1">
      <c r="B17" s="560"/>
      <c r="D17" s="1659" t="s">
        <v>536</v>
      </c>
      <c r="E17" s="1659"/>
      <c r="F17" s="1659"/>
      <c r="G17" s="1659"/>
      <c r="H17" s="1659"/>
      <c r="I17" s="1659"/>
      <c r="J17" s="1659"/>
      <c r="K17" s="1659"/>
      <c r="L17" s="1659"/>
      <c r="M17" s="1659"/>
      <c r="N17" s="1659"/>
      <c r="O17" s="1659"/>
      <c r="P17" s="1659"/>
      <c r="Q17" s="1659"/>
      <c r="R17" s="1659"/>
      <c r="S17" s="1660"/>
      <c r="V17" s="38"/>
      <c r="W17" s="38"/>
      <c r="X17" s="38"/>
      <c r="Y17" s="38"/>
    </row>
    <row r="18" spans="2:25" ht="23.25" customHeight="1">
      <c r="B18" s="560"/>
      <c r="D18" s="1659"/>
      <c r="E18" s="1659"/>
      <c r="F18" s="1659"/>
      <c r="G18" s="1659"/>
      <c r="H18" s="1659"/>
      <c r="I18" s="1659"/>
      <c r="J18" s="1659"/>
      <c r="K18" s="1659"/>
      <c r="L18" s="1659"/>
      <c r="M18" s="1659"/>
      <c r="N18" s="1659"/>
      <c r="O18" s="1659"/>
      <c r="P18" s="1659"/>
      <c r="Q18" s="1659"/>
      <c r="R18" s="1659"/>
      <c r="S18" s="1660"/>
    </row>
    <row r="19" spans="2:25" ht="20.25" customHeight="1">
      <c r="B19" s="560"/>
      <c r="D19" s="1659"/>
      <c r="E19" s="1659"/>
      <c r="F19" s="1659"/>
      <c r="G19" s="1659"/>
      <c r="H19" s="1659"/>
      <c r="I19" s="1659"/>
      <c r="J19" s="1659"/>
      <c r="K19" s="1659"/>
      <c r="L19" s="1659"/>
      <c r="M19" s="1659"/>
      <c r="N19" s="1659"/>
      <c r="O19" s="1659"/>
      <c r="P19" s="1659"/>
      <c r="Q19" s="1659"/>
      <c r="R19" s="1659"/>
      <c r="S19" s="1660"/>
    </row>
    <row r="20" spans="2:25">
      <c r="B20" s="560"/>
      <c r="S20" s="561"/>
    </row>
    <row r="21" spans="2:25" ht="20.25" customHeight="1">
      <c r="B21" s="560"/>
      <c r="J21" s="1655" t="s">
        <v>537</v>
      </c>
      <c r="K21" s="1655"/>
      <c r="S21" s="561"/>
    </row>
    <row r="22" spans="2:25" ht="20.25" customHeight="1">
      <c r="B22" s="560"/>
      <c r="S22" s="561"/>
    </row>
    <row r="23" spans="2:25" ht="30" customHeight="1">
      <c r="B23" s="560"/>
      <c r="D23" s="1656" t="s">
        <v>538</v>
      </c>
      <c r="E23" s="1656"/>
      <c r="F23" s="1656"/>
      <c r="G23" s="1657" t="str">
        <f>IF(基本情報入力!$J$4="","",基本情報入力!$J$4)</f>
        <v/>
      </c>
      <c r="H23" s="1657"/>
      <c r="I23" s="1657"/>
      <c r="J23" s="1657"/>
      <c r="K23" s="1657"/>
      <c r="L23" s="1657"/>
      <c r="M23" s="1657"/>
      <c r="N23" s="1657"/>
      <c r="O23" s="1657"/>
      <c r="P23" s="1657"/>
      <c r="Q23" s="1657"/>
      <c r="R23" s="1657"/>
      <c r="S23" s="562"/>
    </row>
    <row r="24" spans="2:25" ht="30" customHeight="1">
      <c r="B24" s="560"/>
      <c r="D24" s="1656" t="s">
        <v>539</v>
      </c>
      <c r="E24" s="1656"/>
      <c r="F24" s="1656"/>
      <c r="G24" s="1658" t="str">
        <f>IF(基本情報入力!$J$7="","　　年　　月　　日",基本情報入力!$J$7)</f>
        <v>　　年　　月　　日</v>
      </c>
      <c r="H24" s="1658"/>
      <c r="I24" s="1658"/>
      <c r="J24" s="1658"/>
      <c r="K24" s="1658"/>
      <c r="L24" s="1658"/>
      <c r="M24" s="1658"/>
      <c r="N24" s="1658"/>
      <c r="O24" s="1658"/>
      <c r="P24" s="1658"/>
      <c r="Q24" s="1658"/>
      <c r="R24" s="1658"/>
      <c r="S24" s="561"/>
    </row>
    <row r="25" spans="2:25" ht="30" customHeight="1">
      <c r="B25" s="560"/>
      <c r="D25" s="1656" t="s">
        <v>540</v>
      </c>
      <c r="E25" s="1656"/>
      <c r="F25" s="1656"/>
      <c r="G25" s="98"/>
      <c r="H25" s="98" t="s">
        <v>526</v>
      </c>
      <c r="I25" s="1654" t="s">
        <v>541</v>
      </c>
      <c r="J25" s="1654"/>
      <c r="K25" s="1654"/>
      <c r="L25" s="1654"/>
      <c r="M25" s="1654"/>
      <c r="N25" s="1654"/>
      <c r="O25" s="1654"/>
      <c r="P25" s="1654"/>
      <c r="Q25" s="98"/>
      <c r="R25" s="99"/>
      <c r="S25" s="561"/>
    </row>
    <row r="26" spans="2:25" ht="30" customHeight="1">
      <c r="B26" s="560"/>
      <c r="D26" s="1653"/>
      <c r="E26" s="1653"/>
      <c r="F26" s="1653"/>
      <c r="G26" s="100"/>
      <c r="H26" s="100" t="s">
        <v>542</v>
      </c>
      <c r="I26" s="1654" t="s">
        <v>541</v>
      </c>
      <c r="J26" s="1654"/>
      <c r="K26" s="1654"/>
      <c r="L26" s="1654"/>
      <c r="M26" s="1654"/>
      <c r="N26" s="1654"/>
      <c r="O26" s="1654"/>
      <c r="P26" s="1654"/>
      <c r="Q26" s="100"/>
      <c r="R26" s="100"/>
      <c r="S26" s="561"/>
    </row>
    <row r="27" spans="2:25" ht="20.100000000000001" customHeight="1">
      <c r="B27" s="560"/>
      <c r="D27" s="1644"/>
      <c r="E27" s="1644"/>
      <c r="F27" s="1644"/>
      <c r="G27" s="1644"/>
      <c r="H27" s="1645"/>
      <c r="I27" s="1645"/>
      <c r="J27" s="1645"/>
      <c r="K27" s="1645"/>
      <c r="L27" s="1645"/>
      <c r="M27" s="1645"/>
      <c r="N27" s="1645"/>
      <c r="O27" s="1645"/>
      <c r="P27" s="1645"/>
      <c r="Q27" s="1645"/>
      <c r="R27" s="224"/>
      <c r="S27" s="561"/>
    </row>
    <row r="28" spans="2:25" ht="19.5" thickBot="1">
      <c r="B28" s="560"/>
      <c r="S28" s="561"/>
    </row>
    <row r="29" spans="2:25" ht="16.5" customHeight="1">
      <c r="B29" s="560"/>
      <c r="D29" s="1666" t="s">
        <v>543</v>
      </c>
      <c r="E29" s="1666"/>
      <c r="F29" s="1667"/>
      <c r="G29" s="1664" t="s">
        <v>544</v>
      </c>
      <c r="H29" s="101"/>
      <c r="I29" s="102"/>
      <c r="J29" s="103"/>
      <c r="K29" s="102"/>
      <c r="L29" s="104" t="s">
        <v>545</v>
      </c>
      <c r="M29" s="103"/>
      <c r="N29" s="102"/>
      <c r="O29" s="104" t="s">
        <v>546</v>
      </c>
      <c r="P29" s="103"/>
      <c r="Q29" s="102"/>
      <c r="R29" s="105" t="s">
        <v>366</v>
      </c>
      <c r="S29" s="563"/>
    </row>
    <row r="30" spans="2:25" ht="42.6" customHeight="1" thickBot="1">
      <c r="B30" s="560"/>
      <c r="D30" s="1666"/>
      <c r="E30" s="1666"/>
      <c r="F30" s="1667"/>
      <c r="G30" s="1665"/>
      <c r="H30" s="107"/>
      <c r="I30" s="108"/>
      <c r="J30" s="109"/>
      <c r="K30" s="108"/>
      <c r="L30" s="110"/>
      <c r="M30" s="109"/>
      <c r="N30" s="108"/>
      <c r="O30" s="110"/>
      <c r="P30" s="109"/>
      <c r="Q30" s="108"/>
      <c r="R30" s="111"/>
      <c r="S30" s="563"/>
    </row>
    <row r="31" spans="2:25">
      <c r="B31" s="560"/>
      <c r="D31" s="1666" t="s">
        <v>547</v>
      </c>
      <c r="E31" s="1666"/>
      <c r="F31" s="1666"/>
      <c r="G31" s="1664" t="s">
        <v>544</v>
      </c>
      <c r="H31" s="101"/>
      <c r="I31" s="102"/>
      <c r="J31" s="103"/>
      <c r="K31" s="102"/>
      <c r="L31" s="104" t="s">
        <v>545</v>
      </c>
      <c r="M31" s="103"/>
      <c r="N31" s="102"/>
      <c r="O31" s="104" t="s">
        <v>546</v>
      </c>
      <c r="P31" s="103"/>
      <c r="Q31" s="102"/>
      <c r="R31" s="105" t="s">
        <v>366</v>
      </c>
      <c r="S31" s="561"/>
    </row>
    <row r="32" spans="2:25" ht="42.6" customHeight="1" thickBot="1">
      <c r="B32" s="560"/>
      <c r="D32" s="1666"/>
      <c r="E32" s="1666"/>
      <c r="F32" s="1666"/>
      <c r="G32" s="1665"/>
      <c r="H32" s="107"/>
      <c r="I32" s="108"/>
      <c r="J32" s="109"/>
      <c r="K32" s="108"/>
      <c r="L32" s="110"/>
      <c r="M32" s="109"/>
      <c r="N32" s="108"/>
      <c r="O32" s="110"/>
      <c r="P32" s="109"/>
      <c r="Q32" s="108"/>
      <c r="R32" s="111"/>
      <c r="S32" s="563"/>
    </row>
    <row r="33" spans="2:19" ht="21">
      <c r="B33" s="560"/>
      <c r="D33" s="112"/>
      <c r="E33" s="112"/>
      <c r="F33" s="112"/>
      <c r="S33" s="561"/>
    </row>
    <row r="34" spans="2:19" ht="26.25" customHeight="1">
      <c r="B34" s="560"/>
      <c r="D34" s="112"/>
      <c r="E34" s="112"/>
      <c r="F34" s="112"/>
      <c r="S34" s="561"/>
    </row>
    <row r="35" spans="2:19" ht="24" customHeight="1">
      <c r="B35" s="560"/>
      <c r="C35" s="225"/>
      <c r="D35" s="1646" t="s">
        <v>548</v>
      </c>
      <c r="E35" s="1646"/>
      <c r="F35" s="1646"/>
      <c r="G35" s="1659"/>
      <c r="H35" s="1659"/>
      <c r="I35" s="1659"/>
      <c r="J35" s="1659"/>
      <c r="K35" s="1659"/>
      <c r="L35" s="1659"/>
      <c r="M35" s="1659"/>
      <c r="N35" s="1659"/>
      <c r="O35" s="1659"/>
      <c r="P35" s="1659"/>
      <c r="Q35" s="1659"/>
      <c r="R35" s="1659"/>
      <c r="S35" s="561"/>
    </row>
    <row r="36" spans="2:19" ht="20.45" customHeight="1">
      <c r="B36" s="560"/>
      <c r="C36" s="113"/>
      <c r="D36" s="206"/>
      <c r="E36" s="206"/>
      <c r="F36" s="206"/>
      <c r="G36" s="1659"/>
      <c r="H36" s="1659"/>
      <c r="I36" s="1659"/>
      <c r="J36" s="1659"/>
      <c r="K36" s="1659"/>
      <c r="L36" s="1659"/>
      <c r="M36" s="1659"/>
      <c r="N36" s="1659"/>
      <c r="O36" s="1659"/>
      <c r="P36" s="1659"/>
      <c r="Q36" s="1659"/>
      <c r="R36" s="1659"/>
      <c r="S36" s="561"/>
    </row>
    <row r="37" spans="2:19" ht="20.45" customHeight="1">
      <c r="B37" s="560"/>
      <c r="D37" s="206"/>
      <c r="E37" s="206"/>
      <c r="F37" s="206"/>
      <c r="G37" s="1659"/>
      <c r="H37" s="1659"/>
      <c r="I37" s="1659"/>
      <c r="J37" s="1659"/>
      <c r="K37" s="1659"/>
      <c r="L37" s="1659"/>
      <c r="M37" s="1659"/>
      <c r="N37" s="1659"/>
      <c r="O37" s="1659"/>
      <c r="P37" s="1659"/>
      <c r="Q37" s="1659"/>
      <c r="R37" s="1659"/>
      <c r="S37" s="561"/>
    </row>
    <row r="38" spans="2:19" ht="18.600000000000001" customHeight="1">
      <c r="B38" s="560"/>
      <c r="D38" s="226"/>
      <c r="E38" s="226"/>
      <c r="F38" s="226"/>
      <c r="G38" s="226"/>
      <c r="H38" s="1645"/>
      <c r="I38" s="1645"/>
      <c r="J38" s="1645"/>
      <c r="K38" s="1645"/>
      <c r="L38" s="1645"/>
      <c r="M38" s="1645"/>
      <c r="N38" s="1645"/>
      <c r="O38" s="1645"/>
      <c r="P38" s="1645"/>
      <c r="Q38" s="1645"/>
      <c r="R38" s="224"/>
      <c r="S38" s="561"/>
    </row>
    <row r="39" spans="2:19">
      <c r="B39" s="560"/>
      <c r="C39" s="1671" t="s">
        <v>549</v>
      </c>
      <c r="D39" s="1671"/>
      <c r="E39" s="1671"/>
      <c r="F39" s="1671"/>
      <c r="G39" s="1671"/>
      <c r="H39" s="1671"/>
      <c r="I39" s="1671"/>
      <c r="J39" s="1672" t="s">
        <v>550</v>
      </c>
      <c r="K39" s="1671"/>
      <c r="L39" s="1671"/>
      <c r="M39" s="1671"/>
      <c r="N39" s="1671"/>
      <c r="O39" s="1671" t="s">
        <v>334</v>
      </c>
      <c r="P39" s="1671"/>
      <c r="Q39" s="1671"/>
      <c r="R39" s="1671"/>
      <c r="S39" s="561"/>
    </row>
    <row r="40" spans="2:19" ht="39" customHeight="1">
      <c r="B40" s="560"/>
      <c r="C40" s="1668"/>
      <c r="D40" s="1669"/>
      <c r="E40" s="1669"/>
      <c r="F40" s="1669"/>
      <c r="G40" s="1669"/>
      <c r="H40" s="1669"/>
      <c r="I40" s="1670"/>
      <c r="J40" s="234" t="s">
        <v>551</v>
      </c>
      <c r="K40" s="1663"/>
      <c r="L40" s="1663"/>
      <c r="M40" s="1663"/>
      <c r="N40" s="233" t="s">
        <v>552</v>
      </c>
      <c r="O40" s="1668"/>
      <c r="P40" s="1669"/>
      <c r="Q40" s="1669"/>
      <c r="R40" s="1670"/>
      <c r="S40" s="561"/>
    </row>
    <row r="41" spans="2:19">
      <c r="B41" s="564"/>
      <c r="C41" s="565"/>
      <c r="D41" s="565"/>
      <c r="E41" s="565"/>
      <c r="F41" s="565"/>
      <c r="G41" s="565"/>
      <c r="H41" s="565"/>
      <c r="I41" s="565"/>
      <c r="J41" s="565"/>
      <c r="K41" s="565"/>
      <c r="L41" s="565"/>
      <c r="M41" s="565"/>
      <c r="N41" s="565"/>
      <c r="O41" s="565"/>
      <c r="P41" s="565"/>
      <c r="Q41" s="565"/>
      <c r="R41" s="565"/>
      <c r="S41" s="566"/>
    </row>
  </sheetData>
  <mergeCells count="37">
    <mergeCell ref="K40:M40"/>
    <mergeCell ref="H38:Q38"/>
    <mergeCell ref="G29:G30"/>
    <mergeCell ref="D29:F30"/>
    <mergeCell ref="G31:G32"/>
    <mergeCell ref="D31:F32"/>
    <mergeCell ref="G35:R37"/>
    <mergeCell ref="C40:I40"/>
    <mergeCell ref="O40:R40"/>
    <mergeCell ref="C39:I39"/>
    <mergeCell ref="J39:N39"/>
    <mergeCell ref="O39:R39"/>
    <mergeCell ref="B1:S1"/>
    <mergeCell ref="O3:S3"/>
    <mergeCell ref="E5:P5"/>
    <mergeCell ref="C8:G8"/>
    <mergeCell ref="D26:F26"/>
    <mergeCell ref="I26:P26"/>
    <mergeCell ref="J21:K21"/>
    <mergeCell ref="D23:F23"/>
    <mergeCell ref="G23:R23"/>
    <mergeCell ref="D24:F24"/>
    <mergeCell ref="G24:R24"/>
    <mergeCell ref="D17:S19"/>
    <mergeCell ref="D25:F25"/>
    <mergeCell ref="I25:P25"/>
    <mergeCell ref="K11:S11"/>
    <mergeCell ref="H13:L13"/>
    <mergeCell ref="D27:G27"/>
    <mergeCell ref="H27:Q27"/>
    <mergeCell ref="D35:F35"/>
    <mergeCell ref="M12:S12"/>
    <mergeCell ref="H14:L14"/>
    <mergeCell ref="H15:L15"/>
    <mergeCell ref="M14:S14"/>
    <mergeCell ref="M13:S13"/>
    <mergeCell ref="M15:S15"/>
  </mergeCells>
  <phoneticPr fontId="6"/>
  <conditionalFormatting sqref="C8:G8 M13:S14 M15 C40:I40 K40:M40 O40:R40">
    <cfRule type="containsBlanks" dxfId="26" priority="8">
      <formula>LEN(TRIM(C8))=0</formula>
    </cfRule>
  </conditionalFormatting>
  <conditionalFormatting sqref="G23:R24 I25:P26">
    <cfRule type="containsBlanks" dxfId="25" priority="4">
      <formula>LEN(TRIM(G23))=0</formula>
    </cfRule>
  </conditionalFormatting>
  <conditionalFormatting sqref="G24:R24 I25:P26">
    <cfRule type="cellIs" dxfId="24" priority="5" operator="equal">
      <formula>"　　年　　月　　日"</formula>
    </cfRule>
  </conditionalFormatting>
  <conditionalFormatting sqref="G35:R37">
    <cfRule type="containsBlanks" dxfId="23" priority="1">
      <formula>LEN(TRIM(G35))=0</formula>
    </cfRule>
  </conditionalFormatting>
  <conditionalFormatting sqref="H30:R30">
    <cfRule type="expression" dxfId="22" priority="3">
      <formula>$R$30=""</formula>
    </cfRule>
  </conditionalFormatting>
  <conditionalFormatting sqref="H32:R32">
    <cfRule type="expression" dxfId="21" priority="2">
      <formula>$R$32=""</formula>
    </cfRule>
  </conditionalFormatting>
  <conditionalFormatting sqref="O3 T3:W3">
    <cfRule type="containsBlanks" dxfId="20" priority="6">
      <formula>LEN(TRIM(O3))=0</formula>
    </cfRule>
  </conditionalFormatting>
  <conditionalFormatting sqref="O3">
    <cfRule type="cellIs" dxfId="19" priority="7" operator="equal">
      <formula>"　　年　　月　　日"</formula>
    </cfRule>
  </conditionalFormatting>
  <dataValidations count="2">
    <dataValidation type="whole" allowBlank="1" showInputMessage="1" showErrorMessage="1" error="数字を入力してください。" sqref="K40:M40" xr:uid="{8EDBD6A3-A82D-45BE-9EE3-5A4D95D792A6}">
      <formula1>0</formula1>
      <formula2>99999999999999900</formula2>
    </dataValidation>
    <dataValidation type="date" allowBlank="1" showInputMessage="1" showErrorMessage="1" error="「和暦.月.日」又は「YYYY(西暦)/MM(月)/DD(日)」形式で入力。_x000a_入力例：「R4.10.1」又は「2022/10/01」_x000a_表示は「令和4年10月1日」となります。" sqref="G24 I25:I26 O3" xr:uid="{0672EB11-7931-448B-85A4-3E00AEE89104}">
      <formula1>1</formula1>
      <formula2>73051</formula2>
    </dataValidation>
  </dataValidations>
  <printOptions verticalCentered="1"/>
  <pageMargins left="1.1023622047244095" right="0.47244094488188981" top="0.55118110236220474" bottom="0.39370078740157483" header="0.51181102362204722" footer="0.39370078740157483"/>
  <pageSetup paperSize="9" scale="85"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54180DAE-0C6B-4AAA-BA56-DC2AB424C583}">
          <x14:formula1>
            <xm:f>リスト!$B$4:$B$7</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13EB-7D73-4EE2-B634-016C53FF2581}">
  <sheetPr>
    <tabColor rgb="FFFFFF00"/>
    <pageSetUpPr fitToPage="1"/>
  </sheetPr>
  <dimension ref="A1:K42"/>
  <sheetViews>
    <sheetView view="pageBreakPreview" topLeftCell="A13" zoomScaleNormal="100" zoomScaleSheetLayoutView="100" workbookViewId="0">
      <selection activeCell="A3" sqref="A3"/>
    </sheetView>
  </sheetViews>
  <sheetFormatPr defaultColWidth="8.125" defaultRowHeight="18.75"/>
  <cols>
    <col min="1" max="1" width="39.375" style="47" customWidth="1"/>
    <col min="2" max="2" width="0.625" style="141" customWidth="1"/>
    <col min="3" max="4" width="8.125" style="141" customWidth="1"/>
    <col min="5" max="8" width="9.625" style="141" customWidth="1"/>
    <col min="9" max="9" width="15.875" style="141" customWidth="1"/>
    <col min="10" max="10" width="2.5" style="141" customWidth="1"/>
    <col min="11" max="11" width="0.625" style="141" customWidth="1"/>
    <col min="12" max="16384" width="8.125" style="141"/>
  </cols>
  <sheetData>
    <row r="1" spans="1:11" s="38" customFormat="1">
      <c r="A1" s="48"/>
      <c r="B1" s="141"/>
      <c r="C1" s="729" t="s">
        <v>87</v>
      </c>
      <c r="D1" s="729"/>
      <c r="E1" s="729"/>
      <c r="F1" s="729"/>
      <c r="G1" s="729"/>
      <c r="H1" s="729"/>
      <c r="I1" s="729"/>
      <c r="J1" s="729"/>
      <c r="K1" s="141"/>
    </row>
    <row r="2" spans="1:11">
      <c r="C2" s="730" t="s">
        <v>76</v>
      </c>
      <c r="D2" s="730"/>
      <c r="E2" s="730"/>
      <c r="F2" s="730"/>
      <c r="G2" s="730"/>
      <c r="H2" s="730"/>
      <c r="I2" s="730"/>
      <c r="J2" s="730"/>
    </row>
    <row r="3" spans="1:11" ht="15" customHeight="1">
      <c r="C3" s="731" t="s">
        <v>88</v>
      </c>
      <c r="D3" s="731"/>
      <c r="E3" s="731"/>
      <c r="F3" s="731"/>
      <c r="G3" s="731"/>
      <c r="H3" s="731"/>
      <c r="I3" s="731"/>
      <c r="J3" s="731"/>
    </row>
    <row r="4" spans="1:11" ht="15" customHeight="1">
      <c r="C4" s="730" t="s">
        <v>78</v>
      </c>
      <c r="D4" s="730"/>
      <c r="E4" s="730"/>
      <c r="F4" s="730"/>
      <c r="G4" s="730"/>
      <c r="H4" s="730"/>
      <c r="I4" s="730"/>
      <c r="J4" s="730"/>
    </row>
    <row r="5" spans="1:11" ht="15" customHeight="1">
      <c r="C5" s="207"/>
    </row>
    <row r="6" spans="1:11" ht="15" customHeight="1">
      <c r="C6" s="207"/>
    </row>
    <row r="7" spans="1:11" ht="15" customHeight="1">
      <c r="C7" s="208"/>
      <c r="D7" s="208"/>
      <c r="E7" s="208"/>
      <c r="F7" s="208"/>
      <c r="G7" s="208"/>
      <c r="H7" s="208"/>
      <c r="I7" s="208"/>
      <c r="J7" s="208"/>
    </row>
    <row r="8" spans="1:11" ht="15" customHeight="1"/>
    <row r="9" spans="1:11" ht="15" customHeight="1">
      <c r="C9" s="747" t="s">
        <v>89</v>
      </c>
      <c r="D9" s="748"/>
      <c r="I9" s="746"/>
    </row>
    <row r="10" spans="1:11" ht="15" customHeight="1">
      <c r="C10" s="749"/>
      <c r="D10" s="750"/>
      <c r="I10" s="746"/>
    </row>
    <row r="11" spans="1:11" ht="15" customHeight="1">
      <c r="C11" s="749"/>
      <c r="D11" s="750"/>
      <c r="I11" s="746"/>
    </row>
    <row r="12" spans="1:11" ht="15" customHeight="1">
      <c r="C12" s="749"/>
      <c r="D12" s="750"/>
      <c r="I12" s="746"/>
    </row>
    <row r="13" spans="1:11" ht="15" customHeight="1">
      <c r="C13" s="749"/>
      <c r="D13" s="750"/>
      <c r="I13" s="746"/>
    </row>
    <row r="14" spans="1:11" ht="15" customHeight="1">
      <c r="C14" s="749"/>
      <c r="D14" s="750"/>
      <c r="I14" s="746"/>
    </row>
    <row r="15" spans="1:11" ht="15" customHeight="1">
      <c r="C15" s="749"/>
      <c r="D15" s="750"/>
      <c r="I15" s="746"/>
    </row>
    <row r="16" spans="1:11" s="594" customFormat="1" ht="21" customHeight="1">
      <c r="A16" s="48"/>
      <c r="C16" s="751"/>
      <c r="D16" s="752"/>
      <c r="I16" s="746"/>
    </row>
    <row r="17" spans="1:10" s="594" customFormat="1" ht="21" customHeight="1">
      <c r="A17" s="48"/>
      <c r="C17" s="595"/>
      <c r="E17" s="595" t="s">
        <v>90</v>
      </c>
      <c r="I17" s="596"/>
    </row>
    <row r="18" spans="1:10" ht="22.5" customHeight="1" thickBot="1">
      <c r="C18" s="584" t="s">
        <v>91</v>
      </c>
    </row>
    <row r="19" spans="1:10" ht="21.95" customHeight="1" thickTop="1">
      <c r="C19" s="218"/>
      <c r="D19" s="211"/>
      <c r="E19" s="211"/>
      <c r="F19" s="211"/>
      <c r="G19" s="211"/>
      <c r="H19" s="211"/>
      <c r="I19" s="211"/>
      <c r="J19" s="212"/>
    </row>
    <row r="20" spans="1:10" ht="20.45" customHeight="1">
      <c r="C20" s="592" t="s">
        <v>82</v>
      </c>
      <c r="D20" s="741" t="str">
        <f>IF(基本情報入力!$K$11="","",基本情報入力!$K$11&amp;"－"&amp;基本情報入力!$N$11)</f>
        <v/>
      </c>
      <c r="E20" s="741"/>
      <c r="F20" s="584"/>
      <c r="G20" s="584"/>
      <c r="H20" s="584"/>
      <c r="I20" s="584"/>
      <c r="J20" s="593"/>
    </row>
    <row r="21" spans="1:10" ht="15" customHeight="1">
      <c r="C21" s="735" t="str">
        <f>IF(基本情報入力!$J$12="","",基本情報入力!$J$12)</f>
        <v/>
      </c>
      <c r="D21" s="736"/>
      <c r="E21" s="736"/>
      <c r="F21" s="736"/>
      <c r="G21" s="736"/>
      <c r="H21" s="736"/>
      <c r="I21" s="736"/>
      <c r="J21" s="737"/>
    </row>
    <row r="22" spans="1:10" ht="15" customHeight="1">
      <c r="C22" s="735"/>
      <c r="D22" s="736"/>
      <c r="E22" s="736"/>
      <c r="F22" s="736"/>
      <c r="G22" s="736"/>
      <c r="H22" s="736"/>
      <c r="I22" s="736"/>
      <c r="J22" s="737"/>
    </row>
    <row r="23" spans="1:10" ht="15" customHeight="1">
      <c r="C23" s="735"/>
      <c r="D23" s="736"/>
      <c r="E23" s="736"/>
      <c r="F23" s="736"/>
      <c r="G23" s="736"/>
      <c r="H23" s="736"/>
      <c r="I23" s="736"/>
      <c r="J23" s="737"/>
    </row>
    <row r="24" spans="1:10" ht="15" customHeight="1">
      <c r="C24" s="738" t="str">
        <f>IF(基本情報入力!$J$13="","",基本情報入力!$J$13)</f>
        <v/>
      </c>
      <c r="D24" s="739"/>
      <c r="E24" s="739"/>
      <c r="F24" s="739"/>
      <c r="G24" s="739"/>
      <c r="H24" s="739"/>
      <c r="I24" s="739"/>
      <c r="J24" s="740"/>
    </row>
    <row r="25" spans="1:10" ht="15" customHeight="1">
      <c r="C25" s="738"/>
      <c r="D25" s="739"/>
      <c r="E25" s="739"/>
      <c r="F25" s="739"/>
      <c r="G25" s="739"/>
      <c r="H25" s="739"/>
      <c r="I25" s="739"/>
      <c r="J25" s="740"/>
    </row>
    <row r="26" spans="1:10" ht="21" customHeight="1">
      <c r="C26" s="738"/>
      <c r="D26" s="739"/>
      <c r="E26" s="739"/>
      <c r="F26" s="739"/>
      <c r="G26" s="739"/>
      <c r="H26" s="739"/>
      <c r="I26" s="739"/>
      <c r="J26" s="740"/>
    </row>
    <row r="27" spans="1:10" ht="21" customHeight="1">
      <c r="C27" s="578"/>
      <c r="D27" s="579"/>
      <c r="E27" s="579"/>
      <c r="F27" s="579"/>
      <c r="G27" s="579"/>
      <c r="H27" s="579"/>
      <c r="I27" s="579" t="s">
        <v>92</v>
      </c>
      <c r="J27" s="580"/>
    </row>
    <row r="28" spans="1:10" ht="21" customHeight="1" thickBot="1">
      <c r="C28" s="581"/>
      <c r="D28" s="582"/>
      <c r="E28" s="582"/>
      <c r="F28" s="582"/>
      <c r="G28" s="582"/>
      <c r="H28" s="582"/>
      <c r="I28" s="582"/>
      <c r="J28" s="583"/>
    </row>
    <row r="29" spans="1:10" ht="19.5" thickTop="1"/>
    <row r="30" spans="1:10" ht="15" customHeight="1"/>
    <row r="31" spans="1:10" ht="15" customHeight="1">
      <c r="C31" s="745" t="s">
        <v>80</v>
      </c>
      <c r="D31" s="745"/>
      <c r="E31" s="745"/>
      <c r="F31" s="745"/>
      <c r="G31" s="745"/>
      <c r="H31" s="745"/>
      <c r="I31" s="745"/>
      <c r="J31" s="745"/>
    </row>
    <row r="32" spans="1:10" ht="15" customHeight="1">
      <c r="C32" s="745"/>
      <c r="D32" s="745"/>
      <c r="E32" s="745"/>
      <c r="F32" s="745"/>
      <c r="G32" s="745"/>
      <c r="H32" s="745"/>
      <c r="I32" s="745"/>
      <c r="J32" s="745"/>
    </row>
    <row r="33" spans="3:10" ht="15" customHeight="1"/>
    <row r="34" spans="3:10" ht="21.95" customHeight="1">
      <c r="C34" s="141" t="s">
        <v>93</v>
      </c>
    </row>
    <row r="35" spans="3:10" ht="8.1" customHeight="1">
      <c r="C35" s="586"/>
      <c r="D35" s="587"/>
      <c r="E35" s="587"/>
      <c r="F35" s="587"/>
      <c r="G35" s="587"/>
      <c r="H35" s="587"/>
      <c r="I35" s="587"/>
      <c r="J35" s="588"/>
    </row>
    <row r="36" spans="3:10" ht="17.100000000000001" customHeight="1">
      <c r="C36" s="742" t="s">
        <v>94</v>
      </c>
      <c r="D36" s="743"/>
      <c r="E36" s="743"/>
      <c r="F36" s="743"/>
      <c r="G36" s="743"/>
      <c r="H36" s="743"/>
      <c r="I36" s="743"/>
      <c r="J36" s="744"/>
    </row>
    <row r="37" spans="3:10" ht="15" customHeight="1">
      <c r="C37" s="742"/>
      <c r="D37" s="743"/>
      <c r="E37" s="743"/>
      <c r="F37" s="743"/>
      <c r="G37" s="743"/>
      <c r="H37" s="743"/>
      <c r="I37" s="743"/>
      <c r="J37" s="744"/>
    </row>
    <row r="38" spans="3:10" ht="15" customHeight="1">
      <c r="C38" s="742"/>
      <c r="D38" s="743"/>
      <c r="E38" s="743"/>
      <c r="F38" s="743"/>
      <c r="G38" s="743"/>
      <c r="H38" s="743"/>
      <c r="I38" s="743"/>
      <c r="J38" s="744"/>
    </row>
    <row r="39" spans="3:10" ht="15" customHeight="1">
      <c r="C39" s="742"/>
      <c r="D39" s="743"/>
      <c r="E39" s="743"/>
      <c r="F39" s="743"/>
      <c r="G39" s="743"/>
      <c r="H39" s="743"/>
      <c r="I39" s="743"/>
      <c r="J39" s="744"/>
    </row>
    <row r="40" spans="3:10" ht="8.1" customHeight="1">
      <c r="C40" s="589"/>
      <c r="D40" s="590"/>
      <c r="E40" s="590"/>
      <c r="F40" s="590"/>
      <c r="G40" s="590"/>
      <c r="H40" s="590"/>
      <c r="I40" s="590"/>
      <c r="J40" s="591"/>
    </row>
    <row r="41" spans="3:10" ht="15" customHeight="1"/>
    <row r="42" spans="3:10" ht="15" customHeight="1"/>
  </sheetData>
  <mergeCells count="11">
    <mergeCell ref="C21:J23"/>
    <mergeCell ref="C24:J26"/>
    <mergeCell ref="D20:E20"/>
    <mergeCell ref="C36:J39"/>
    <mergeCell ref="C1:J1"/>
    <mergeCell ref="C2:J2"/>
    <mergeCell ref="C3:J3"/>
    <mergeCell ref="C4:J4"/>
    <mergeCell ref="C31:J32"/>
    <mergeCell ref="I9:I16"/>
    <mergeCell ref="C9:D16"/>
  </mergeCells>
  <phoneticPr fontId="6"/>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9058-CDEC-4E0F-A96B-EFBC3F7B6840}">
  <sheetPr codeName="Sheet36">
    <tabColor theme="1"/>
  </sheetPr>
  <dimension ref="A1:W40"/>
  <sheetViews>
    <sheetView topLeftCell="A18" zoomScaleNormal="100" zoomScaleSheetLayoutView="100" workbookViewId="0">
      <selection activeCell="A3" sqref="A3:AO3"/>
    </sheetView>
  </sheetViews>
  <sheetFormatPr defaultRowHeight="13.5"/>
  <cols>
    <col min="1" max="1" width="1.875" style="91" customWidth="1"/>
    <col min="2" max="2" width="7" style="91" customWidth="1"/>
    <col min="3" max="3" width="5.625" style="91" customWidth="1"/>
    <col min="4" max="17" width="4.625" style="91" customWidth="1"/>
    <col min="18" max="18" width="6.625" style="91" customWidth="1"/>
    <col min="19" max="256" width="8.625" style="91"/>
    <col min="257" max="257" width="4.875" style="91" customWidth="1"/>
    <col min="258" max="258" width="7" style="91" customWidth="1"/>
    <col min="259" max="259" width="5.625" style="91" customWidth="1"/>
    <col min="260" max="273" width="4.625" style="91" customWidth="1"/>
    <col min="274" max="274" width="6.625" style="91" customWidth="1"/>
    <col min="275" max="512" width="8.625" style="91"/>
    <col min="513" max="513" width="4.875" style="91" customWidth="1"/>
    <col min="514" max="514" width="7" style="91" customWidth="1"/>
    <col min="515" max="515" width="5.625" style="91" customWidth="1"/>
    <col min="516" max="529" width="4.625" style="91" customWidth="1"/>
    <col min="530" max="530" width="6.625" style="91" customWidth="1"/>
    <col min="531" max="768" width="8.625" style="91"/>
    <col min="769" max="769" width="4.875" style="91" customWidth="1"/>
    <col min="770" max="770" width="7" style="91" customWidth="1"/>
    <col min="771" max="771" width="5.625" style="91" customWidth="1"/>
    <col min="772" max="785" width="4.625" style="91" customWidth="1"/>
    <col min="786" max="786" width="6.625" style="91" customWidth="1"/>
    <col min="787" max="1024" width="8.625" style="91"/>
    <col min="1025" max="1025" width="4.875" style="91" customWidth="1"/>
    <col min="1026" max="1026" width="7" style="91" customWidth="1"/>
    <col min="1027" max="1027" width="5.625" style="91" customWidth="1"/>
    <col min="1028" max="1041" width="4.625" style="91" customWidth="1"/>
    <col min="1042" max="1042" width="6.625" style="91" customWidth="1"/>
    <col min="1043" max="1280" width="8.625" style="91"/>
    <col min="1281" max="1281" width="4.875" style="91" customWidth="1"/>
    <col min="1282" max="1282" width="7" style="91" customWidth="1"/>
    <col min="1283" max="1283" width="5.625" style="91" customWidth="1"/>
    <col min="1284" max="1297" width="4.625" style="91" customWidth="1"/>
    <col min="1298" max="1298" width="6.625" style="91" customWidth="1"/>
    <col min="1299" max="1536" width="8.625" style="91"/>
    <col min="1537" max="1537" width="4.875" style="91" customWidth="1"/>
    <col min="1538" max="1538" width="7" style="91" customWidth="1"/>
    <col min="1539" max="1539" width="5.625" style="91" customWidth="1"/>
    <col min="1540" max="1553" width="4.625" style="91" customWidth="1"/>
    <col min="1554" max="1554" width="6.625" style="91" customWidth="1"/>
    <col min="1555" max="1792" width="8.625" style="91"/>
    <col min="1793" max="1793" width="4.875" style="91" customWidth="1"/>
    <col min="1794" max="1794" width="7" style="91" customWidth="1"/>
    <col min="1795" max="1795" width="5.625" style="91" customWidth="1"/>
    <col min="1796" max="1809" width="4.625" style="91" customWidth="1"/>
    <col min="1810" max="1810" width="6.625" style="91" customWidth="1"/>
    <col min="1811" max="2048" width="8.625" style="91"/>
    <col min="2049" max="2049" width="4.875" style="91" customWidth="1"/>
    <col min="2050" max="2050" width="7" style="91" customWidth="1"/>
    <col min="2051" max="2051" width="5.625" style="91" customWidth="1"/>
    <col min="2052" max="2065" width="4.625" style="91" customWidth="1"/>
    <col min="2066" max="2066" width="6.625" style="91" customWidth="1"/>
    <col min="2067" max="2304" width="8.625" style="91"/>
    <col min="2305" max="2305" width="4.875" style="91" customWidth="1"/>
    <col min="2306" max="2306" width="7" style="91" customWidth="1"/>
    <col min="2307" max="2307" width="5.625" style="91" customWidth="1"/>
    <col min="2308" max="2321" width="4.625" style="91" customWidth="1"/>
    <col min="2322" max="2322" width="6.625" style="91" customWidth="1"/>
    <col min="2323" max="2560" width="8.625" style="91"/>
    <col min="2561" max="2561" width="4.875" style="91" customWidth="1"/>
    <col min="2562" max="2562" width="7" style="91" customWidth="1"/>
    <col min="2563" max="2563" width="5.625" style="91" customWidth="1"/>
    <col min="2564" max="2577" width="4.625" style="91" customWidth="1"/>
    <col min="2578" max="2578" width="6.625" style="91" customWidth="1"/>
    <col min="2579" max="2816" width="8.625" style="91"/>
    <col min="2817" max="2817" width="4.875" style="91" customWidth="1"/>
    <col min="2818" max="2818" width="7" style="91" customWidth="1"/>
    <col min="2819" max="2819" width="5.625" style="91" customWidth="1"/>
    <col min="2820" max="2833" width="4.625" style="91" customWidth="1"/>
    <col min="2834" max="2834" width="6.625" style="91" customWidth="1"/>
    <col min="2835" max="3072" width="8.625" style="91"/>
    <col min="3073" max="3073" width="4.875" style="91" customWidth="1"/>
    <col min="3074" max="3074" width="7" style="91" customWidth="1"/>
    <col min="3075" max="3075" width="5.625" style="91" customWidth="1"/>
    <col min="3076" max="3089" width="4.625" style="91" customWidth="1"/>
    <col min="3090" max="3090" width="6.625" style="91" customWidth="1"/>
    <col min="3091" max="3328" width="8.625" style="91"/>
    <col min="3329" max="3329" width="4.875" style="91" customWidth="1"/>
    <col min="3330" max="3330" width="7" style="91" customWidth="1"/>
    <col min="3331" max="3331" width="5.625" style="91" customWidth="1"/>
    <col min="3332" max="3345" width="4.625" style="91" customWidth="1"/>
    <col min="3346" max="3346" width="6.625" style="91" customWidth="1"/>
    <col min="3347" max="3584" width="8.625" style="91"/>
    <col min="3585" max="3585" width="4.875" style="91" customWidth="1"/>
    <col min="3586" max="3586" width="7" style="91" customWidth="1"/>
    <col min="3587" max="3587" width="5.625" style="91" customWidth="1"/>
    <col min="3588" max="3601" width="4.625" style="91" customWidth="1"/>
    <col min="3602" max="3602" width="6.625" style="91" customWidth="1"/>
    <col min="3603" max="3840" width="8.625" style="91"/>
    <col min="3841" max="3841" width="4.875" style="91" customWidth="1"/>
    <col min="3842" max="3842" width="7" style="91" customWidth="1"/>
    <col min="3843" max="3843" width="5.625" style="91" customWidth="1"/>
    <col min="3844" max="3857" width="4.625" style="91" customWidth="1"/>
    <col min="3858" max="3858" width="6.625" style="91" customWidth="1"/>
    <col min="3859" max="4096" width="8.625" style="91"/>
    <col min="4097" max="4097" width="4.875" style="91" customWidth="1"/>
    <col min="4098" max="4098" width="7" style="91" customWidth="1"/>
    <col min="4099" max="4099" width="5.625" style="91" customWidth="1"/>
    <col min="4100" max="4113" width="4.625" style="91" customWidth="1"/>
    <col min="4114" max="4114" width="6.625" style="91" customWidth="1"/>
    <col min="4115" max="4352" width="8.625" style="91"/>
    <col min="4353" max="4353" width="4.875" style="91" customWidth="1"/>
    <col min="4354" max="4354" width="7" style="91" customWidth="1"/>
    <col min="4355" max="4355" width="5.625" style="91" customWidth="1"/>
    <col min="4356" max="4369" width="4.625" style="91" customWidth="1"/>
    <col min="4370" max="4370" width="6.625" style="91" customWidth="1"/>
    <col min="4371" max="4608" width="8.625" style="91"/>
    <col min="4609" max="4609" width="4.875" style="91" customWidth="1"/>
    <col min="4610" max="4610" width="7" style="91" customWidth="1"/>
    <col min="4611" max="4611" width="5.625" style="91" customWidth="1"/>
    <col min="4612" max="4625" width="4.625" style="91" customWidth="1"/>
    <col min="4626" max="4626" width="6.625" style="91" customWidth="1"/>
    <col min="4627" max="4864" width="8.625" style="91"/>
    <col min="4865" max="4865" width="4.875" style="91" customWidth="1"/>
    <col min="4866" max="4866" width="7" style="91" customWidth="1"/>
    <col min="4867" max="4867" width="5.625" style="91" customWidth="1"/>
    <col min="4868" max="4881" width="4.625" style="91" customWidth="1"/>
    <col min="4882" max="4882" width="6.625" style="91" customWidth="1"/>
    <col min="4883" max="5120" width="8.625" style="91"/>
    <col min="5121" max="5121" width="4.875" style="91" customWidth="1"/>
    <col min="5122" max="5122" width="7" style="91" customWidth="1"/>
    <col min="5123" max="5123" width="5.625" style="91" customWidth="1"/>
    <col min="5124" max="5137" width="4.625" style="91" customWidth="1"/>
    <col min="5138" max="5138" width="6.625" style="91" customWidth="1"/>
    <col min="5139" max="5376" width="8.625" style="91"/>
    <col min="5377" max="5377" width="4.875" style="91" customWidth="1"/>
    <col min="5378" max="5378" width="7" style="91" customWidth="1"/>
    <col min="5379" max="5379" width="5.625" style="91" customWidth="1"/>
    <col min="5380" max="5393" width="4.625" style="91" customWidth="1"/>
    <col min="5394" max="5394" width="6.625" style="91" customWidth="1"/>
    <col min="5395" max="5632" width="8.625" style="91"/>
    <col min="5633" max="5633" width="4.875" style="91" customWidth="1"/>
    <col min="5634" max="5634" width="7" style="91" customWidth="1"/>
    <col min="5635" max="5635" width="5.625" style="91" customWidth="1"/>
    <col min="5636" max="5649" width="4.625" style="91" customWidth="1"/>
    <col min="5650" max="5650" width="6.625" style="91" customWidth="1"/>
    <col min="5651" max="5888" width="8.625" style="91"/>
    <col min="5889" max="5889" width="4.875" style="91" customWidth="1"/>
    <col min="5890" max="5890" width="7" style="91" customWidth="1"/>
    <col min="5891" max="5891" width="5.625" style="91" customWidth="1"/>
    <col min="5892" max="5905" width="4.625" style="91" customWidth="1"/>
    <col min="5906" max="5906" width="6.625" style="91" customWidth="1"/>
    <col min="5907" max="6144" width="8.625" style="91"/>
    <col min="6145" max="6145" width="4.875" style="91" customWidth="1"/>
    <col min="6146" max="6146" width="7" style="91" customWidth="1"/>
    <col min="6147" max="6147" width="5.625" style="91" customWidth="1"/>
    <col min="6148" max="6161" width="4.625" style="91" customWidth="1"/>
    <col min="6162" max="6162" width="6.625" style="91" customWidth="1"/>
    <col min="6163" max="6400" width="8.625" style="91"/>
    <col min="6401" max="6401" width="4.875" style="91" customWidth="1"/>
    <col min="6402" max="6402" width="7" style="91" customWidth="1"/>
    <col min="6403" max="6403" width="5.625" style="91" customWidth="1"/>
    <col min="6404" max="6417" width="4.625" style="91" customWidth="1"/>
    <col min="6418" max="6418" width="6.625" style="91" customWidth="1"/>
    <col min="6419" max="6656" width="8.625" style="91"/>
    <col min="6657" max="6657" width="4.875" style="91" customWidth="1"/>
    <col min="6658" max="6658" width="7" style="91" customWidth="1"/>
    <col min="6659" max="6659" width="5.625" style="91" customWidth="1"/>
    <col min="6660" max="6673" width="4.625" style="91" customWidth="1"/>
    <col min="6674" max="6674" width="6.625" style="91" customWidth="1"/>
    <col min="6675" max="6912" width="8.625" style="91"/>
    <col min="6913" max="6913" width="4.875" style="91" customWidth="1"/>
    <col min="6914" max="6914" width="7" style="91" customWidth="1"/>
    <col min="6915" max="6915" width="5.625" style="91" customWidth="1"/>
    <col min="6916" max="6929" width="4.625" style="91" customWidth="1"/>
    <col min="6930" max="6930" width="6.625" style="91" customWidth="1"/>
    <col min="6931" max="7168" width="8.625" style="91"/>
    <col min="7169" max="7169" width="4.875" style="91" customWidth="1"/>
    <col min="7170" max="7170" width="7" style="91" customWidth="1"/>
    <col min="7171" max="7171" width="5.625" style="91" customWidth="1"/>
    <col min="7172" max="7185" width="4.625" style="91" customWidth="1"/>
    <col min="7186" max="7186" width="6.625" style="91" customWidth="1"/>
    <col min="7187" max="7424" width="8.625" style="91"/>
    <col min="7425" max="7425" width="4.875" style="91" customWidth="1"/>
    <col min="7426" max="7426" width="7" style="91" customWidth="1"/>
    <col min="7427" max="7427" width="5.625" style="91" customWidth="1"/>
    <col min="7428" max="7441" width="4.625" style="91" customWidth="1"/>
    <col min="7442" max="7442" width="6.625" style="91" customWidth="1"/>
    <col min="7443" max="7680" width="8.625" style="91"/>
    <col min="7681" max="7681" width="4.875" style="91" customWidth="1"/>
    <col min="7682" max="7682" width="7" style="91" customWidth="1"/>
    <col min="7683" max="7683" width="5.625" style="91" customWidth="1"/>
    <col min="7684" max="7697" width="4.625" style="91" customWidth="1"/>
    <col min="7698" max="7698" width="6.625" style="91" customWidth="1"/>
    <col min="7699" max="7936" width="8.625" style="91"/>
    <col min="7937" max="7937" width="4.875" style="91" customWidth="1"/>
    <col min="7938" max="7938" width="7" style="91" customWidth="1"/>
    <col min="7939" max="7939" width="5.625" style="91" customWidth="1"/>
    <col min="7940" max="7953" width="4.625" style="91" customWidth="1"/>
    <col min="7954" max="7954" width="6.625" style="91" customWidth="1"/>
    <col min="7955" max="8192" width="8.625" style="91"/>
    <col min="8193" max="8193" width="4.875" style="91" customWidth="1"/>
    <col min="8194" max="8194" width="7" style="91" customWidth="1"/>
    <col min="8195" max="8195" width="5.625" style="91" customWidth="1"/>
    <col min="8196" max="8209" width="4.625" style="91" customWidth="1"/>
    <col min="8210" max="8210" width="6.625" style="91" customWidth="1"/>
    <col min="8211" max="8448" width="8.625" style="91"/>
    <col min="8449" max="8449" width="4.875" style="91" customWidth="1"/>
    <col min="8450" max="8450" width="7" style="91" customWidth="1"/>
    <col min="8451" max="8451" width="5.625" style="91" customWidth="1"/>
    <col min="8452" max="8465" width="4.625" style="91" customWidth="1"/>
    <col min="8466" max="8466" width="6.625" style="91" customWidth="1"/>
    <col min="8467" max="8704" width="8.625" style="91"/>
    <col min="8705" max="8705" width="4.875" style="91" customWidth="1"/>
    <col min="8706" max="8706" width="7" style="91" customWidth="1"/>
    <col min="8707" max="8707" width="5.625" style="91" customWidth="1"/>
    <col min="8708" max="8721" width="4.625" style="91" customWidth="1"/>
    <col min="8722" max="8722" width="6.625" style="91" customWidth="1"/>
    <col min="8723" max="8960" width="8.625" style="91"/>
    <col min="8961" max="8961" width="4.875" style="91" customWidth="1"/>
    <col min="8962" max="8962" width="7" style="91" customWidth="1"/>
    <col min="8963" max="8963" width="5.625" style="91" customWidth="1"/>
    <col min="8964" max="8977" width="4.625" style="91" customWidth="1"/>
    <col min="8978" max="8978" width="6.625" style="91" customWidth="1"/>
    <col min="8979" max="9216" width="8.625" style="91"/>
    <col min="9217" max="9217" width="4.875" style="91" customWidth="1"/>
    <col min="9218" max="9218" width="7" style="91" customWidth="1"/>
    <col min="9219" max="9219" width="5.625" style="91" customWidth="1"/>
    <col min="9220" max="9233" width="4.625" style="91" customWidth="1"/>
    <col min="9234" max="9234" width="6.625" style="91" customWidth="1"/>
    <col min="9235" max="9472" width="8.625" style="91"/>
    <col min="9473" max="9473" width="4.875" style="91" customWidth="1"/>
    <col min="9474" max="9474" width="7" style="91" customWidth="1"/>
    <col min="9475" max="9475" width="5.625" style="91" customWidth="1"/>
    <col min="9476" max="9489" width="4.625" style="91" customWidth="1"/>
    <col min="9490" max="9490" width="6.625" style="91" customWidth="1"/>
    <col min="9491" max="9728" width="8.625" style="91"/>
    <col min="9729" max="9729" width="4.875" style="91" customWidth="1"/>
    <col min="9730" max="9730" width="7" style="91" customWidth="1"/>
    <col min="9731" max="9731" width="5.625" style="91" customWidth="1"/>
    <col min="9732" max="9745" width="4.625" style="91" customWidth="1"/>
    <col min="9746" max="9746" width="6.625" style="91" customWidth="1"/>
    <col min="9747" max="9984" width="8.625" style="91"/>
    <col min="9985" max="9985" width="4.875" style="91" customWidth="1"/>
    <col min="9986" max="9986" width="7" style="91" customWidth="1"/>
    <col min="9987" max="9987" width="5.625" style="91" customWidth="1"/>
    <col min="9988" max="10001" width="4.625" style="91" customWidth="1"/>
    <col min="10002" max="10002" width="6.625" style="91" customWidth="1"/>
    <col min="10003" max="10240" width="8.625" style="91"/>
    <col min="10241" max="10241" width="4.875" style="91" customWidth="1"/>
    <col min="10242" max="10242" width="7" style="91" customWidth="1"/>
    <col min="10243" max="10243" width="5.625" style="91" customWidth="1"/>
    <col min="10244" max="10257" width="4.625" style="91" customWidth="1"/>
    <col min="10258" max="10258" width="6.625" style="91" customWidth="1"/>
    <col min="10259" max="10496" width="8.625" style="91"/>
    <col min="10497" max="10497" width="4.875" style="91" customWidth="1"/>
    <col min="10498" max="10498" width="7" style="91" customWidth="1"/>
    <col min="10499" max="10499" width="5.625" style="91" customWidth="1"/>
    <col min="10500" max="10513" width="4.625" style="91" customWidth="1"/>
    <col min="10514" max="10514" width="6.625" style="91" customWidth="1"/>
    <col min="10515" max="10752" width="8.625" style="91"/>
    <col min="10753" max="10753" width="4.875" style="91" customWidth="1"/>
    <col min="10754" max="10754" width="7" style="91" customWidth="1"/>
    <col min="10755" max="10755" width="5.625" style="91" customWidth="1"/>
    <col min="10756" max="10769" width="4.625" style="91" customWidth="1"/>
    <col min="10770" max="10770" width="6.625" style="91" customWidth="1"/>
    <col min="10771" max="11008" width="8.625" style="91"/>
    <col min="11009" max="11009" width="4.875" style="91" customWidth="1"/>
    <col min="11010" max="11010" width="7" style="91" customWidth="1"/>
    <col min="11011" max="11011" width="5.625" style="91" customWidth="1"/>
    <col min="11012" max="11025" width="4.625" style="91" customWidth="1"/>
    <col min="11026" max="11026" width="6.625" style="91" customWidth="1"/>
    <col min="11027" max="11264" width="8.625" style="91"/>
    <col min="11265" max="11265" width="4.875" style="91" customWidth="1"/>
    <col min="11266" max="11266" width="7" style="91" customWidth="1"/>
    <col min="11267" max="11267" width="5.625" style="91" customWidth="1"/>
    <col min="11268" max="11281" width="4.625" style="91" customWidth="1"/>
    <col min="11282" max="11282" width="6.625" style="91" customWidth="1"/>
    <col min="11283" max="11520" width="8.625" style="91"/>
    <col min="11521" max="11521" width="4.875" style="91" customWidth="1"/>
    <col min="11522" max="11522" width="7" style="91" customWidth="1"/>
    <col min="11523" max="11523" width="5.625" style="91" customWidth="1"/>
    <col min="11524" max="11537" width="4.625" style="91" customWidth="1"/>
    <col min="11538" max="11538" width="6.625" style="91" customWidth="1"/>
    <col min="11539" max="11776" width="8.625" style="91"/>
    <col min="11777" max="11777" width="4.875" style="91" customWidth="1"/>
    <col min="11778" max="11778" width="7" style="91" customWidth="1"/>
    <col min="11779" max="11779" width="5.625" style="91" customWidth="1"/>
    <col min="11780" max="11793" width="4.625" style="91" customWidth="1"/>
    <col min="11794" max="11794" width="6.625" style="91" customWidth="1"/>
    <col min="11795" max="12032" width="8.625" style="91"/>
    <col min="12033" max="12033" width="4.875" style="91" customWidth="1"/>
    <col min="12034" max="12034" width="7" style="91" customWidth="1"/>
    <col min="12035" max="12035" width="5.625" style="91" customWidth="1"/>
    <col min="12036" max="12049" width="4.625" style="91" customWidth="1"/>
    <col min="12050" max="12050" width="6.625" style="91" customWidth="1"/>
    <col min="12051" max="12288" width="8.625" style="91"/>
    <col min="12289" max="12289" width="4.875" style="91" customWidth="1"/>
    <col min="12290" max="12290" width="7" style="91" customWidth="1"/>
    <col min="12291" max="12291" width="5.625" style="91" customWidth="1"/>
    <col min="12292" max="12305" width="4.625" style="91" customWidth="1"/>
    <col min="12306" max="12306" width="6.625" style="91" customWidth="1"/>
    <col min="12307" max="12544" width="8.625" style="91"/>
    <col min="12545" max="12545" width="4.875" style="91" customWidth="1"/>
    <col min="12546" max="12546" width="7" style="91" customWidth="1"/>
    <col min="12547" max="12547" width="5.625" style="91" customWidth="1"/>
    <col min="12548" max="12561" width="4.625" style="91" customWidth="1"/>
    <col min="12562" max="12562" width="6.625" style="91" customWidth="1"/>
    <col min="12563" max="12800" width="8.625" style="91"/>
    <col min="12801" max="12801" width="4.875" style="91" customWidth="1"/>
    <col min="12802" max="12802" width="7" style="91" customWidth="1"/>
    <col min="12803" max="12803" width="5.625" style="91" customWidth="1"/>
    <col min="12804" max="12817" width="4.625" style="91" customWidth="1"/>
    <col min="12818" max="12818" width="6.625" style="91" customWidth="1"/>
    <col min="12819" max="13056" width="8.625" style="91"/>
    <col min="13057" max="13057" width="4.875" style="91" customWidth="1"/>
    <col min="13058" max="13058" width="7" style="91" customWidth="1"/>
    <col min="13059" max="13059" width="5.625" style="91" customWidth="1"/>
    <col min="13060" max="13073" width="4.625" style="91" customWidth="1"/>
    <col min="13074" max="13074" width="6.625" style="91" customWidth="1"/>
    <col min="13075" max="13312" width="8.625" style="91"/>
    <col min="13313" max="13313" width="4.875" style="91" customWidth="1"/>
    <col min="13314" max="13314" width="7" style="91" customWidth="1"/>
    <col min="13315" max="13315" width="5.625" style="91" customWidth="1"/>
    <col min="13316" max="13329" width="4.625" style="91" customWidth="1"/>
    <col min="13330" max="13330" width="6.625" style="91" customWidth="1"/>
    <col min="13331" max="13568" width="8.625" style="91"/>
    <col min="13569" max="13569" width="4.875" style="91" customWidth="1"/>
    <col min="13570" max="13570" width="7" style="91" customWidth="1"/>
    <col min="13571" max="13571" width="5.625" style="91" customWidth="1"/>
    <col min="13572" max="13585" width="4.625" style="91" customWidth="1"/>
    <col min="13586" max="13586" width="6.625" style="91" customWidth="1"/>
    <col min="13587" max="13824" width="8.625" style="91"/>
    <col min="13825" max="13825" width="4.875" style="91" customWidth="1"/>
    <col min="13826" max="13826" width="7" style="91" customWidth="1"/>
    <col min="13827" max="13827" width="5.625" style="91" customWidth="1"/>
    <col min="13828" max="13841" width="4.625" style="91" customWidth="1"/>
    <col min="13842" max="13842" width="6.625" style="91" customWidth="1"/>
    <col min="13843" max="14080" width="8.625" style="91"/>
    <col min="14081" max="14081" width="4.875" style="91" customWidth="1"/>
    <col min="14082" max="14082" width="7" style="91" customWidth="1"/>
    <col min="14083" max="14083" width="5.625" style="91" customWidth="1"/>
    <col min="14084" max="14097" width="4.625" style="91" customWidth="1"/>
    <col min="14098" max="14098" width="6.625" style="91" customWidth="1"/>
    <col min="14099" max="14336" width="8.625" style="91"/>
    <col min="14337" max="14337" width="4.875" style="91" customWidth="1"/>
    <col min="14338" max="14338" width="7" style="91" customWidth="1"/>
    <col min="14339" max="14339" width="5.625" style="91" customWidth="1"/>
    <col min="14340" max="14353" width="4.625" style="91" customWidth="1"/>
    <col min="14354" max="14354" width="6.625" style="91" customWidth="1"/>
    <col min="14355" max="14592" width="8.625" style="91"/>
    <col min="14593" max="14593" width="4.875" style="91" customWidth="1"/>
    <col min="14594" max="14594" width="7" style="91" customWidth="1"/>
    <col min="14595" max="14595" width="5.625" style="91" customWidth="1"/>
    <col min="14596" max="14609" width="4.625" style="91" customWidth="1"/>
    <col min="14610" max="14610" width="6.625" style="91" customWidth="1"/>
    <col min="14611" max="14848" width="8.625" style="91"/>
    <col min="14849" max="14849" width="4.875" style="91" customWidth="1"/>
    <col min="14850" max="14850" width="7" style="91" customWidth="1"/>
    <col min="14851" max="14851" width="5.625" style="91" customWidth="1"/>
    <col min="14852" max="14865" width="4.625" style="91" customWidth="1"/>
    <col min="14866" max="14866" width="6.625" style="91" customWidth="1"/>
    <col min="14867" max="15104" width="8.625" style="91"/>
    <col min="15105" max="15105" width="4.875" style="91" customWidth="1"/>
    <col min="15106" max="15106" width="7" style="91" customWidth="1"/>
    <col min="15107" max="15107" width="5.625" style="91" customWidth="1"/>
    <col min="15108" max="15121" width="4.625" style="91" customWidth="1"/>
    <col min="15122" max="15122" width="6.625" style="91" customWidth="1"/>
    <col min="15123" max="15360" width="8.625" style="91"/>
    <col min="15361" max="15361" width="4.875" style="91" customWidth="1"/>
    <col min="15362" max="15362" width="7" style="91" customWidth="1"/>
    <col min="15363" max="15363" width="5.625" style="91" customWidth="1"/>
    <col min="15364" max="15377" width="4.625" style="91" customWidth="1"/>
    <col min="15378" max="15378" width="6.625" style="91" customWidth="1"/>
    <col min="15379" max="15616" width="8.625" style="91"/>
    <col min="15617" max="15617" width="4.875" style="91" customWidth="1"/>
    <col min="15618" max="15618" width="7" style="91" customWidth="1"/>
    <col min="15619" max="15619" width="5.625" style="91" customWidth="1"/>
    <col min="15620" max="15633" width="4.625" style="91" customWidth="1"/>
    <col min="15634" max="15634" width="6.625" style="91" customWidth="1"/>
    <col min="15635" max="15872" width="8.625" style="91"/>
    <col min="15873" max="15873" width="4.875" style="91" customWidth="1"/>
    <col min="15874" max="15874" width="7" style="91" customWidth="1"/>
    <col min="15875" max="15875" width="5.625" style="91" customWidth="1"/>
    <col min="15876" max="15889" width="4.625" style="91" customWidth="1"/>
    <col min="15890" max="15890" width="6.625" style="91" customWidth="1"/>
    <col min="15891" max="16128" width="8.625" style="91"/>
    <col min="16129" max="16129" width="4.875" style="91" customWidth="1"/>
    <col min="16130" max="16130" width="7" style="91" customWidth="1"/>
    <col min="16131" max="16131" width="5.625" style="91" customWidth="1"/>
    <col min="16132" max="16145" width="4.625" style="91" customWidth="1"/>
    <col min="16146" max="16146" width="6.625" style="91" customWidth="1"/>
    <col min="16147" max="16384" width="8.625" style="91"/>
  </cols>
  <sheetData>
    <row r="1" spans="1:23">
      <c r="A1" s="88"/>
      <c r="B1" s="89"/>
      <c r="C1" s="89"/>
      <c r="D1" s="89"/>
      <c r="E1" s="89"/>
      <c r="F1" s="89"/>
      <c r="G1" s="89"/>
      <c r="H1" s="89"/>
      <c r="I1" s="89"/>
      <c r="J1" s="89"/>
      <c r="K1" s="89"/>
      <c r="L1" s="89"/>
      <c r="M1" s="89"/>
      <c r="N1" s="89"/>
      <c r="O1" s="89"/>
      <c r="P1" s="89"/>
      <c r="Q1" s="89"/>
      <c r="R1" s="90"/>
    </row>
    <row r="2" spans="1:23" ht="17.25" customHeight="1">
      <c r="A2" s="92"/>
      <c r="N2" s="1673">
        <v>46113</v>
      </c>
      <c r="O2" s="1673"/>
      <c r="P2" s="1673"/>
      <c r="Q2" s="1673"/>
      <c r="R2" s="1674"/>
      <c r="S2" s="87"/>
      <c r="T2" s="87"/>
      <c r="U2" s="87"/>
      <c r="V2" s="87"/>
    </row>
    <row r="3" spans="1:23">
      <c r="A3" s="92"/>
      <c r="R3" s="93"/>
    </row>
    <row r="4" spans="1:23" ht="30.75">
      <c r="A4" s="92"/>
      <c r="D4" s="1651" t="s">
        <v>532</v>
      </c>
      <c r="E4" s="1651"/>
      <c r="F4" s="1651"/>
      <c r="G4" s="1651"/>
      <c r="H4" s="1651"/>
      <c r="I4" s="1651"/>
      <c r="J4" s="1651"/>
      <c r="K4" s="1651"/>
      <c r="L4" s="1651"/>
      <c r="M4" s="1651"/>
      <c r="N4" s="1651"/>
      <c r="O4" s="1651"/>
      <c r="R4" s="93"/>
    </row>
    <row r="5" spans="1:23">
      <c r="A5" s="92"/>
      <c r="R5" s="93"/>
    </row>
    <row r="6" spans="1:23" ht="27" customHeight="1">
      <c r="A6" s="92"/>
      <c r="R6" s="93"/>
    </row>
    <row r="7" spans="1:23" ht="18.95" customHeight="1">
      <c r="A7" s="92"/>
      <c r="B7" s="1675" t="s">
        <v>5</v>
      </c>
      <c r="C7" s="1675"/>
      <c r="D7" s="1675"/>
      <c r="E7" s="1675"/>
      <c r="F7" s="1675"/>
      <c r="G7" s="94" t="s">
        <v>96</v>
      </c>
      <c r="H7" s="51"/>
      <c r="I7" s="51"/>
      <c r="J7" s="51"/>
      <c r="K7" s="51"/>
      <c r="L7" s="51"/>
      <c r="M7" s="51"/>
      <c r="O7" s="95"/>
      <c r="R7" s="93"/>
    </row>
    <row r="8" spans="1:23" ht="12.95" customHeight="1">
      <c r="A8" s="92"/>
      <c r="R8" s="93"/>
    </row>
    <row r="9" spans="1:23" ht="12.95" customHeight="1">
      <c r="A9" s="92"/>
      <c r="R9" s="93"/>
    </row>
    <row r="10" spans="1:23" ht="21.95" customHeight="1">
      <c r="A10" s="92"/>
      <c r="J10" s="1661" t="str">
        <f>IF(OR(基本情報入力!$J$9=リスト!$D$4,基本情報入力!J10=""),"",IF(基本情報入力!$J$9=リスト!$D$5,基本情報入力!$J$10,""))</f>
        <v/>
      </c>
      <c r="K10" s="1661"/>
      <c r="L10" s="1661"/>
      <c r="M10" s="1661"/>
      <c r="N10" s="1661"/>
      <c r="O10" s="1661"/>
      <c r="P10" s="1661"/>
      <c r="Q10" s="1661"/>
      <c r="R10" s="1676"/>
    </row>
    <row r="11" spans="1:23" ht="21.95" customHeight="1">
      <c r="A11" s="92"/>
      <c r="L11" s="1647" t="str">
        <f>IF(OR(基本情報入力!$J$9=リスト!$D$4,基本情報入力!$J$10=""),"",IF(基本情報入力!$J$9=リスト!$D$5,"代表者",""))</f>
        <v/>
      </c>
      <c r="M11" s="1647"/>
      <c r="N11" s="1647"/>
      <c r="O11" s="1647"/>
      <c r="P11" s="1647"/>
      <c r="Q11" s="1647"/>
      <c r="R11" s="1677"/>
    </row>
    <row r="12" spans="1:23" ht="21.95" customHeight="1">
      <c r="A12" s="92"/>
      <c r="G12" s="1649" t="s">
        <v>533</v>
      </c>
      <c r="H12" s="1649"/>
      <c r="I12" s="1649"/>
      <c r="J12" s="1649"/>
      <c r="K12" s="1649"/>
      <c r="L12" s="1680" t="s">
        <v>553</v>
      </c>
      <c r="M12" s="1680"/>
      <c r="N12" s="1680"/>
      <c r="O12" s="1680"/>
      <c r="P12" s="1680"/>
      <c r="Q12" s="1680"/>
      <c r="R12" s="1681"/>
    </row>
    <row r="13" spans="1:23" ht="21.95" customHeight="1">
      <c r="A13" s="92"/>
      <c r="G13" s="1649" t="s">
        <v>534</v>
      </c>
      <c r="H13" s="1649"/>
      <c r="I13" s="1649"/>
      <c r="J13" s="1649"/>
      <c r="K13" s="1649"/>
      <c r="L13" s="1680" t="s">
        <v>554</v>
      </c>
      <c r="M13" s="1680"/>
      <c r="N13" s="1680"/>
      <c r="O13" s="1680"/>
      <c r="P13" s="1680"/>
      <c r="Q13" s="1680"/>
      <c r="R13" s="1681"/>
    </row>
    <row r="14" spans="1:23" ht="21.95" customHeight="1">
      <c r="A14" s="92"/>
      <c r="G14" s="1649" t="s">
        <v>535</v>
      </c>
      <c r="H14" s="1649"/>
      <c r="I14" s="1649"/>
      <c r="J14" s="1649"/>
      <c r="K14" s="1649"/>
      <c r="L14" s="1680" t="s">
        <v>74</v>
      </c>
      <c r="M14" s="1680"/>
      <c r="N14" s="1680"/>
      <c r="O14" s="1680"/>
      <c r="P14" s="1680"/>
      <c r="Q14" s="1680"/>
      <c r="R14" s="96"/>
    </row>
    <row r="15" spans="1:23" ht="23.25" customHeight="1">
      <c r="A15" s="92"/>
      <c r="R15" s="93"/>
      <c r="T15" s="38"/>
      <c r="U15" s="38"/>
      <c r="V15" s="38"/>
      <c r="W15" s="38"/>
    </row>
    <row r="16" spans="1:23" ht="23.25" customHeight="1">
      <c r="A16" s="92"/>
      <c r="C16" s="1659" t="s">
        <v>536</v>
      </c>
      <c r="D16" s="1659"/>
      <c r="E16" s="1659"/>
      <c r="F16" s="1659"/>
      <c r="G16" s="1659"/>
      <c r="H16" s="1659"/>
      <c r="I16" s="1659"/>
      <c r="J16" s="1659"/>
      <c r="K16" s="1659"/>
      <c r="L16" s="1659"/>
      <c r="M16" s="1659"/>
      <c r="N16" s="1659"/>
      <c r="O16" s="1659"/>
      <c r="P16" s="1659"/>
      <c r="Q16" s="1659"/>
      <c r="R16" s="1682"/>
    </row>
    <row r="17" spans="1:18" ht="23.25" customHeight="1">
      <c r="A17" s="92"/>
      <c r="C17" s="1659"/>
      <c r="D17" s="1659"/>
      <c r="E17" s="1659"/>
      <c r="F17" s="1659"/>
      <c r="G17" s="1659"/>
      <c r="H17" s="1659"/>
      <c r="I17" s="1659"/>
      <c r="J17" s="1659"/>
      <c r="K17" s="1659"/>
      <c r="L17" s="1659"/>
      <c r="M17" s="1659"/>
      <c r="N17" s="1659"/>
      <c r="O17" s="1659"/>
      <c r="P17" s="1659"/>
      <c r="Q17" s="1659"/>
      <c r="R17" s="1682"/>
    </row>
    <row r="18" spans="1:18" ht="20.25" customHeight="1">
      <c r="A18" s="92"/>
      <c r="C18" s="1659"/>
      <c r="D18" s="1659"/>
      <c r="E18" s="1659"/>
      <c r="F18" s="1659"/>
      <c r="G18" s="1659"/>
      <c r="H18" s="1659"/>
      <c r="I18" s="1659"/>
      <c r="J18" s="1659"/>
      <c r="K18" s="1659"/>
      <c r="L18" s="1659"/>
      <c r="M18" s="1659"/>
      <c r="N18" s="1659"/>
      <c r="O18" s="1659"/>
      <c r="P18" s="1659"/>
      <c r="Q18" s="1659"/>
      <c r="R18" s="1682"/>
    </row>
    <row r="19" spans="1:18">
      <c r="A19" s="92"/>
      <c r="R19" s="93"/>
    </row>
    <row r="20" spans="1:18" ht="20.25" customHeight="1">
      <c r="A20" s="92"/>
      <c r="I20" s="1655" t="s">
        <v>537</v>
      </c>
      <c r="J20" s="1655"/>
      <c r="R20" s="93"/>
    </row>
    <row r="21" spans="1:18" ht="20.25" customHeight="1">
      <c r="A21" s="92"/>
      <c r="R21" s="93"/>
    </row>
    <row r="22" spans="1:18" ht="30" customHeight="1">
      <c r="A22" s="92"/>
      <c r="C22" s="1656" t="s">
        <v>538</v>
      </c>
      <c r="D22" s="1656"/>
      <c r="E22" s="1656"/>
      <c r="F22" s="1678" t="s">
        <v>172</v>
      </c>
      <c r="G22" s="1678"/>
      <c r="H22" s="1678"/>
      <c r="I22" s="1678"/>
      <c r="J22" s="1678"/>
      <c r="K22" s="1678"/>
      <c r="L22" s="1678"/>
      <c r="M22" s="1678"/>
      <c r="N22" s="1678"/>
      <c r="O22" s="1678"/>
      <c r="P22" s="1678"/>
      <c r="Q22" s="1678"/>
      <c r="R22" s="97"/>
    </row>
    <row r="23" spans="1:18" ht="30" customHeight="1">
      <c r="A23" s="92"/>
      <c r="C23" s="1656" t="s">
        <v>539</v>
      </c>
      <c r="D23" s="1656"/>
      <c r="E23" s="1656"/>
      <c r="F23" s="1679">
        <v>46113</v>
      </c>
      <c r="G23" s="1679"/>
      <c r="H23" s="1679"/>
      <c r="I23" s="1679"/>
      <c r="J23" s="1679"/>
      <c r="K23" s="1679"/>
      <c r="L23" s="1679"/>
      <c r="M23" s="1679"/>
      <c r="N23" s="1679"/>
      <c r="O23" s="1679"/>
      <c r="P23" s="1679"/>
      <c r="Q23" s="1679"/>
      <c r="R23" s="93"/>
    </row>
    <row r="24" spans="1:18" ht="30" customHeight="1">
      <c r="A24" s="92"/>
      <c r="C24" s="1656" t="s">
        <v>540</v>
      </c>
      <c r="D24" s="1656"/>
      <c r="E24" s="1656"/>
      <c r="F24" s="98"/>
      <c r="G24" s="98" t="s">
        <v>526</v>
      </c>
      <c r="H24" s="1690">
        <v>46113</v>
      </c>
      <c r="I24" s="1690"/>
      <c r="J24" s="1690"/>
      <c r="K24" s="1690"/>
      <c r="L24" s="1690"/>
      <c r="M24" s="1690"/>
      <c r="N24" s="1690"/>
      <c r="O24" s="1690"/>
      <c r="P24" s="98"/>
      <c r="Q24" s="99"/>
      <c r="R24" s="93"/>
    </row>
    <row r="25" spans="1:18" ht="30" customHeight="1">
      <c r="A25" s="92"/>
      <c r="C25" s="1653"/>
      <c r="D25" s="1653"/>
      <c r="E25" s="1653"/>
      <c r="F25" s="100"/>
      <c r="G25" s="100" t="s">
        <v>542</v>
      </c>
      <c r="H25" s="1690">
        <v>46356</v>
      </c>
      <c r="I25" s="1690"/>
      <c r="J25" s="1690"/>
      <c r="K25" s="1690"/>
      <c r="L25" s="1690"/>
      <c r="M25" s="1690"/>
      <c r="N25" s="1690"/>
      <c r="O25" s="1690"/>
      <c r="P25" s="100"/>
      <c r="Q25" s="100"/>
      <c r="R25" s="93"/>
    </row>
    <row r="26" spans="1:18" ht="20.100000000000001" customHeight="1">
      <c r="A26" s="92"/>
      <c r="C26" s="1644"/>
      <c r="D26" s="1644"/>
      <c r="E26" s="1644"/>
      <c r="F26" s="1644"/>
      <c r="G26" s="1645"/>
      <c r="H26" s="1645"/>
      <c r="I26" s="1645"/>
      <c r="J26" s="1645"/>
      <c r="K26" s="1645"/>
      <c r="L26" s="1645"/>
      <c r="M26" s="1645"/>
      <c r="N26" s="1645"/>
      <c r="O26" s="1645"/>
      <c r="P26" s="1645"/>
      <c r="Q26" s="224"/>
      <c r="R26" s="93"/>
    </row>
    <row r="27" spans="1:18" ht="14.25" thickBot="1">
      <c r="A27" s="92"/>
      <c r="R27" s="93"/>
    </row>
    <row r="28" spans="1:18" ht="16.5" customHeight="1">
      <c r="A28" s="92"/>
      <c r="C28" s="1666" t="s">
        <v>543</v>
      </c>
      <c r="D28" s="1666"/>
      <c r="E28" s="1667"/>
      <c r="F28" s="1664" t="s">
        <v>544</v>
      </c>
      <c r="G28" s="101"/>
      <c r="H28" s="102"/>
      <c r="I28" s="103"/>
      <c r="J28" s="102"/>
      <c r="K28" s="104" t="s">
        <v>545</v>
      </c>
      <c r="L28" s="103"/>
      <c r="M28" s="102"/>
      <c r="N28" s="104" t="s">
        <v>546</v>
      </c>
      <c r="O28" s="103"/>
      <c r="P28" s="102"/>
      <c r="Q28" s="105" t="s">
        <v>366</v>
      </c>
      <c r="R28" s="106"/>
    </row>
    <row r="29" spans="1:18" ht="42.6" customHeight="1" thickBot="1">
      <c r="A29" s="92"/>
      <c r="C29" s="1666"/>
      <c r="D29" s="1666"/>
      <c r="E29" s="1667"/>
      <c r="F29" s="1665"/>
      <c r="G29" s="107"/>
      <c r="H29" s="108"/>
      <c r="I29" s="230" t="s">
        <v>555</v>
      </c>
      <c r="J29" s="228">
        <v>5</v>
      </c>
      <c r="K29" s="229">
        <v>0</v>
      </c>
      <c r="L29" s="230">
        <v>0</v>
      </c>
      <c r="M29" s="228">
        <v>0</v>
      </c>
      <c r="N29" s="229">
        <v>0</v>
      </c>
      <c r="O29" s="230">
        <v>0</v>
      </c>
      <c r="P29" s="228">
        <v>0</v>
      </c>
      <c r="Q29" s="231">
        <v>0</v>
      </c>
      <c r="R29" s="106"/>
    </row>
    <row r="30" spans="1:18" ht="14.25">
      <c r="A30" s="92"/>
      <c r="C30" s="1666" t="s">
        <v>547</v>
      </c>
      <c r="D30" s="1666"/>
      <c r="E30" s="1666"/>
      <c r="F30" s="1664" t="s">
        <v>544</v>
      </c>
      <c r="G30" s="101"/>
      <c r="H30" s="102"/>
      <c r="I30" s="103"/>
      <c r="J30" s="102"/>
      <c r="K30" s="104" t="s">
        <v>545</v>
      </c>
      <c r="L30" s="103"/>
      <c r="M30" s="102"/>
      <c r="N30" s="104" t="s">
        <v>546</v>
      </c>
      <c r="O30" s="103"/>
      <c r="P30" s="102"/>
      <c r="Q30" s="105" t="s">
        <v>366</v>
      </c>
      <c r="R30" s="93"/>
    </row>
    <row r="31" spans="1:18" ht="42.6" customHeight="1" thickBot="1">
      <c r="A31" s="92"/>
      <c r="C31" s="1666"/>
      <c r="D31" s="1666"/>
      <c r="E31" s="1666"/>
      <c r="F31" s="1665"/>
      <c r="G31" s="107"/>
      <c r="H31" s="108"/>
      <c r="I31" s="230" t="s">
        <v>555</v>
      </c>
      <c r="J31" s="228">
        <v>2</v>
      </c>
      <c r="K31" s="229">
        <v>0</v>
      </c>
      <c r="L31" s="230">
        <v>0</v>
      </c>
      <c r="M31" s="228">
        <v>0</v>
      </c>
      <c r="N31" s="229">
        <v>0</v>
      </c>
      <c r="O31" s="230">
        <v>0</v>
      </c>
      <c r="P31" s="228">
        <v>0</v>
      </c>
      <c r="Q31" s="231">
        <v>0</v>
      </c>
      <c r="R31" s="106"/>
    </row>
    <row r="32" spans="1:18" ht="17.25">
      <c r="A32" s="92"/>
      <c r="C32" s="112"/>
      <c r="D32" s="112"/>
      <c r="E32" s="112"/>
      <c r="R32" s="93"/>
    </row>
    <row r="33" spans="1:18" ht="26.25" customHeight="1">
      <c r="A33" s="92"/>
      <c r="C33" s="112"/>
      <c r="D33" s="112"/>
      <c r="E33" s="112"/>
      <c r="R33" s="93"/>
    </row>
    <row r="34" spans="1:18" ht="24" customHeight="1">
      <c r="A34" s="92"/>
      <c r="B34" s="225"/>
      <c r="C34" s="1646" t="s">
        <v>548</v>
      </c>
      <c r="D34" s="1646"/>
      <c r="E34" s="1646"/>
      <c r="F34" s="1689" t="s">
        <v>556</v>
      </c>
      <c r="G34" s="1689"/>
      <c r="H34" s="1689"/>
      <c r="I34" s="1689"/>
      <c r="J34" s="1689"/>
      <c r="K34" s="1689"/>
      <c r="L34" s="1689"/>
      <c r="M34" s="1689"/>
      <c r="N34" s="1689"/>
      <c r="O34" s="1689"/>
      <c r="P34" s="1689"/>
      <c r="Q34" s="1689"/>
      <c r="R34" s="93"/>
    </row>
    <row r="35" spans="1:18" ht="20.45" customHeight="1">
      <c r="A35" s="92"/>
      <c r="B35" s="113"/>
      <c r="C35" s="206"/>
      <c r="D35" s="206"/>
      <c r="E35" s="206"/>
      <c r="F35" s="1689"/>
      <c r="G35" s="1689"/>
      <c r="H35" s="1689"/>
      <c r="I35" s="1689"/>
      <c r="J35" s="1689"/>
      <c r="K35" s="1689"/>
      <c r="L35" s="1689"/>
      <c r="M35" s="1689"/>
      <c r="N35" s="1689"/>
      <c r="O35" s="1689"/>
      <c r="P35" s="1689"/>
      <c r="Q35" s="1689"/>
      <c r="R35" s="93"/>
    </row>
    <row r="36" spans="1:18" ht="20.45" customHeight="1">
      <c r="A36" s="92"/>
      <c r="C36" s="206"/>
      <c r="D36" s="206"/>
      <c r="E36" s="206"/>
      <c r="F36" s="1689"/>
      <c r="G36" s="1689"/>
      <c r="H36" s="1689"/>
      <c r="I36" s="1689"/>
      <c r="J36" s="1689"/>
      <c r="K36" s="1689"/>
      <c r="L36" s="1689"/>
      <c r="M36" s="1689"/>
      <c r="N36" s="1689"/>
      <c r="O36" s="1689"/>
      <c r="P36" s="1689"/>
      <c r="Q36" s="1689"/>
      <c r="R36" s="93"/>
    </row>
    <row r="37" spans="1:18" ht="18.600000000000001" customHeight="1">
      <c r="A37" s="92"/>
      <c r="C37" s="226"/>
      <c r="D37" s="226"/>
      <c r="E37" s="226"/>
      <c r="F37" s="226"/>
      <c r="G37" s="1645"/>
      <c r="H37" s="1645"/>
      <c r="I37" s="1645"/>
      <c r="J37" s="1645"/>
      <c r="K37" s="1645"/>
      <c r="L37" s="1645"/>
      <c r="M37" s="1645"/>
      <c r="N37" s="1645"/>
      <c r="O37" s="1645"/>
      <c r="P37" s="1645"/>
      <c r="Q37" s="224"/>
      <c r="R37" s="93"/>
    </row>
    <row r="38" spans="1:18">
      <c r="A38" s="92"/>
      <c r="B38" s="1671" t="s">
        <v>549</v>
      </c>
      <c r="C38" s="1671"/>
      <c r="D38" s="1671"/>
      <c r="E38" s="1671"/>
      <c r="F38" s="1671"/>
      <c r="G38" s="1671"/>
      <c r="H38" s="1671"/>
      <c r="I38" s="1672" t="s">
        <v>550</v>
      </c>
      <c r="J38" s="1671"/>
      <c r="K38" s="1671"/>
      <c r="L38" s="1671"/>
      <c r="M38" s="1671"/>
      <c r="N38" s="1671" t="s">
        <v>334</v>
      </c>
      <c r="O38" s="1671"/>
      <c r="P38" s="1671"/>
      <c r="Q38" s="1671"/>
      <c r="R38" s="93"/>
    </row>
    <row r="39" spans="1:18" ht="39" customHeight="1">
      <c r="A39" s="92"/>
      <c r="B39" s="1683" t="s">
        <v>557</v>
      </c>
      <c r="C39" s="1684"/>
      <c r="D39" s="1684"/>
      <c r="E39" s="1684"/>
      <c r="F39" s="1684"/>
      <c r="G39" s="1684"/>
      <c r="H39" s="1685"/>
      <c r="I39" s="1686" t="s">
        <v>558</v>
      </c>
      <c r="J39" s="1687"/>
      <c r="K39" s="1687"/>
      <c r="L39" s="1687"/>
      <c r="M39" s="1688"/>
      <c r="N39" s="1668"/>
      <c r="O39" s="1669"/>
      <c r="P39" s="1669"/>
      <c r="Q39" s="1670"/>
      <c r="R39" s="93"/>
    </row>
    <row r="40" spans="1:18" ht="14.25" thickBot="1">
      <c r="A40" s="114"/>
      <c r="B40" s="115"/>
      <c r="C40" s="115"/>
      <c r="D40" s="115"/>
      <c r="E40" s="115"/>
      <c r="F40" s="115"/>
      <c r="G40" s="115"/>
      <c r="H40" s="115"/>
      <c r="I40" s="115"/>
      <c r="J40" s="115"/>
      <c r="K40" s="115"/>
      <c r="L40" s="115"/>
      <c r="M40" s="115"/>
      <c r="N40" s="115"/>
      <c r="O40" s="115"/>
      <c r="P40" s="115"/>
      <c r="Q40" s="115"/>
      <c r="R40" s="116"/>
    </row>
  </sheetData>
  <mergeCells count="36">
    <mergeCell ref="C24:E24"/>
    <mergeCell ref="H24:O24"/>
    <mergeCell ref="C25:E25"/>
    <mergeCell ref="H25:O25"/>
    <mergeCell ref="C26:F26"/>
    <mergeCell ref="G26:P26"/>
    <mergeCell ref="B39:H39"/>
    <mergeCell ref="I39:M39"/>
    <mergeCell ref="N39:Q39"/>
    <mergeCell ref="C28:E29"/>
    <mergeCell ref="F28:F29"/>
    <mergeCell ref="C30:E31"/>
    <mergeCell ref="F30:F31"/>
    <mergeCell ref="C34:E34"/>
    <mergeCell ref="F34:Q36"/>
    <mergeCell ref="G37:P37"/>
    <mergeCell ref="B38:H38"/>
    <mergeCell ref="I38:M38"/>
    <mergeCell ref="N38:Q38"/>
    <mergeCell ref="F22:Q22"/>
    <mergeCell ref="C23:E23"/>
    <mergeCell ref="F23:Q23"/>
    <mergeCell ref="G12:K12"/>
    <mergeCell ref="L12:R12"/>
    <mergeCell ref="G13:K13"/>
    <mergeCell ref="L13:R13"/>
    <mergeCell ref="G14:K14"/>
    <mergeCell ref="L14:Q14"/>
    <mergeCell ref="C16:R18"/>
    <mergeCell ref="I20:J20"/>
    <mergeCell ref="C22:E22"/>
    <mergeCell ref="N2:R2"/>
    <mergeCell ref="D4:O4"/>
    <mergeCell ref="B7:F7"/>
    <mergeCell ref="J10:R10"/>
    <mergeCell ref="L11:R11"/>
  </mergeCells>
  <phoneticPr fontId="6"/>
  <printOptions verticalCentered="1"/>
  <pageMargins left="0.99" right="0.47244094488188981" top="0.6692913385826772" bottom="0.62992125984251968" header="0.51181102362204722" footer="0.39370078740157483"/>
  <pageSetup paperSize="9" scale="83"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32EB94E-7638-4848-8A91-31B66757C081}">
          <x14:formula1>
            <xm:f>リスト!$B$4:$B$7</xm:f>
          </x14:formula1>
          <xm:sqref>B7</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F3F6-77EB-4512-818E-239C9E5C2B86}">
  <sheetPr codeName="Sheet37">
    <tabColor theme="4" tint="0.39997558519241921"/>
  </sheetPr>
  <dimension ref="A1:V105"/>
  <sheetViews>
    <sheetView view="pageBreakPreview" zoomScaleNormal="115" zoomScaleSheetLayoutView="100" workbookViewId="0"/>
  </sheetViews>
  <sheetFormatPr defaultColWidth="8.625" defaultRowHeight="18.75"/>
  <cols>
    <col min="1" max="1" width="39.375" style="47" customWidth="1"/>
    <col min="2" max="29" width="3.875" style="38" customWidth="1"/>
    <col min="30" max="16384" width="8.625" style="38"/>
  </cols>
  <sheetData>
    <row r="1" spans="1:22" ht="33">
      <c r="A1" s="48"/>
      <c r="B1" s="772"/>
      <c r="C1" s="772"/>
      <c r="D1" s="772"/>
      <c r="E1" s="772"/>
      <c r="F1" s="772"/>
      <c r="G1" s="772"/>
      <c r="H1" s="772"/>
      <c r="I1" s="772"/>
      <c r="J1" s="772"/>
      <c r="K1" s="772"/>
      <c r="L1" s="791"/>
      <c r="M1" s="791"/>
      <c r="N1" s="791"/>
      <c r="O1" s="791"/>
      <c r="P1" s="791"/>
      <c r="Q1" s="791"/>
      <c r="R1" s="791"/>
      <c r="S1" s="791"/>
      <c r="T1" s="791"/>
      <c r="U1" s="791"/>
    </row>
    <row r="2" spans="1:22" ht="15.95" customHeight="1">
      <c r="B2" s="38" t="s">
        <v>559</v>
      </c>
    </row>
    <row r="3" spans="1:22" ht="15.95" customHeight="1"/>
    <row r="4" spans="1:22" ht="15.95" customHeight="1">
      <c r="P4" s="1630" t="s">
        <v>481</v>
      </c>
      <c r="Q4" s="1630"/>
      <c r="R4" s="1630"/>
      <c r="S4" s="1630"/>
      <c r="T4" s="1630"/>
      <c r="V4" s="120"/>
    </row>
    <row r="5" spans="1:22" ht="15.95" customHeight="1"/>
    <row r="6" spans="1:22" ht="15.95" customHeight="1">
      <c r="B6" s="762" t="str">
        <f>IF(基本情報入力!$J$6="","",基本情報入力!$J$6)</f>
        <v/>
      </c>
      <c r="C6" s="762"/>
      <c r="D6" s="762"/>
      <c r="E6" s="762"/>
      <c r="F6" s="762"/>
      <c r="G6" s="762"/>
      <c r="H6" s="121" t="s">
        <v>96</v>
      </c>
    </row>
    <row r="7" spans="1:22" ht="15.95" customHeight="1">
      <c r="L7" s="906" t="str">
        <f>IF(OR(基本情報入力!$J$9=リスト!$D$4,基本情報入力!J10=""),"",IF(基本情報入力!$J$9=リスト!$D$5,基本情報入力!$J$10,""))</f>
        <v/>
      </c>
      <c r="M7" s="906"/>
      <c r="N7" s="906"/>
      <c r="O7" s="906"/>
      <c r="P7" s="906"/>
      <c r="Q7" s="906"/>
      <c r="R7" s="906"/>
      <c r="S7" s="906"/>
      <c r="T7" s="906"/>
      <c r="U7" s="906"/>
    </row>
    <row r="8" spans="1:22" ht="15.95" customHeight="1">
      <c r="N8" s="762" t="str">
        <f>IF(OR(基本情報入力!$J$9=リスト!$D$4,基本情報入力!$J$10=""),"",IF(基本情報入力!$J$9=リスト!$D$5,"代表者",""))</f>
        <v/>
      </c>
      <c r="O8" s="762"/>
      <c r="P8" s="762"/>
      <c r="Q8" s="762"/>
      <c r="R8" s="762"/>
      <c r="S8" s="762"/>
      <c r="T8" s="762"/>
    </row>
    <row r="9" spans="1:22" ht="15.95" customHeight="1">
      <c r="K9" s="55" t="s">
        <v>205</v>
      </c>
      <c r="L9" s="906" t="s">
        <v>97</v>
      </c>
      <c r="M9" s="906"/>
      <c r="N9" s="762" t="str">
        <f>IF(基本情報入力!$J$12="","",基本情報入力!$J$12)</f>
        <v/>
      </c>
      <c r="O9" s="762"/>
      <c r="P9" s="762"/>
      <c r="Q9" s="762"/>
      <c r="R9" s="762"/>
      <c r="S9" s="762"/>
      <c r="T9" s="762"/>
      <c r="U9" s="762"/>
    </row>
    <row r="10" spans="1:22" ht="15.95" customHeight="1">
      <c r="L10" s="906" t="s">
        <v>98</v>
      </c>
      <c r="M10" s="906"/>
      <c r="N10" s="762" t="str">
        <f>IF(基本情報入力!$J$13="","",基本情報入力!$J$13)</f>
        <v/>
      </c>
      <c r="O10" s="762"/>
      <c r="P10" s="762"/>
      <c r="Q10" s="762"/>
      <c r="R10" s="762"/>
      <c r="S10" s="762"/>
      <c r="T10" s="762"/>
      <c r="U10" s="762"/>
    </row>
    <row r="11" spans="1:22" ht="15.95" customHeight="1">
      <c r="N11" s="762" t="str">
        <f>IF(基本情報入力!$J$14="","",基本情報入力!$J$14)</f>
        <v/>
      </c>
      <c r="O11" s="762"/>
      <c r="P11" s="762"/>
      <c r="Q11" s="762"/>
      <c r="R11" s="762"/>
      <c r="S11" s="762"/>
      <c r="T11" s="762"/>
      <c r="U11" s="762"/>
    </row>
    <row r="12" spans="1:22" ht="15.95" customHeight="1"/>
    <row r="13" spans="1:22" ht="15.95" customHeight="1">
      <c r="C13" s="1694" t="s">
        <v>560</v>
      </c>
      <c r="D13" s="1694"/>
      <c r="E13" s="1694"/>
      <c r="F13" s="1694"/>
      <c r="G13" s="1694"/>
      <c r="H13" s="1694"/>
      <c r="I13" s="1694"/>
      <c r="J13" s="1694"/>
      <c r="K13" s="1694"/>
      <c r="L13" s="1694"/>
      <c r="M13" s="1694"/>
      <c r="N13" s="1694"/>
      <c r="O13" s="1694"/>
      <c r="P13" s="1694"/>
      <c r="Q13" s="1694"/>
      <c r="R13" s="1694"/>
      <c r="S13" s="1694"/>
      <c r="T13" s="1694"/>
    </row>
    <row r="14" spans="1:22" ht="15.95" customHeight="1">
      <c r="C14" s="1694"/>
      <c r="D14" s="1694"/>
      <c r="E14" s="1694"/>
      <c r="F14" s="1694"/>
      <c r="G14" s="1694"/>
      <c r="H14" s="1694"/>
      <c r="I14" s="1694"/>
      <c r="J14" s="1694"/>
      <c r="K14" s="1694"/>
      <c r="L14" s="1694"/>
      <c r="M14" s="1694"/>
      <c r="N14" s="1694"/>
      <c r="O14" s="1694"/>
      <c r="P14" s="1694"/>
      <c r="Q14" s="1694"/>
      <c r="R14" s="1694"/>
      <c r="S14" s="1694"/>
      <c r="T14" s="1694"/>
    </row>
    <row r="15" spans="1:22" ht="15.95" customHeight="1"/>
    <row r="16" spans="1:22" ht="15.95" customHeight="1">
      <c r="B16" s="942" t="s">
        <v>654</v>
      </c>
      <c r="C16" s="942"/>
      <c r="D16" s="942"/>
      <c r="E16" s="942"/>
      <c r="F16" s="942"/>
      <c r="G16" s="942"/>
      <c r="H16" s="942"/>
      <c r="I16" s="942"/>
      <c r="J16" s="942"/>
      <c r="K16" s="942"/>
      <c r="L16" s="942"/>
      <c r="M16" s="942"/>
      <c r="N16" s="942"/>
      <c r="O16" s="942"/>
      <c r="P16" s="942"/>
      <c r="Q16" s="942"/>
      <c r="R16" s="942"/>
      <c r="S16" s="942"/>
      <c r="T16" s="942"/>
      <c r="U16" s="942"/>
    </row>
    <row r="17" spans="2:21" ht="15.95" customHeight="1">
      <c r="B17" s="942"/>
      <c r="C17" s="942"/>
      <c r="D17" s="942"/>
      <c r="E17" s="942"/>
      <c r="F17" s="942"/>
      <c r="G17" s="942"/>
      <c r="H17" s="942"/>
      <c r="I17" s="942"/>
      <c r="J17" s="942"/>
      <c r="K17" s="942"/>
      <c r="L17" s="942"/>
      <c r="M17" s="942"/>
      <c r="N17" s="942"/>
      <c r="O17" s="942"/>
      <c r="P17" s="942"/>
      <c r="Q17" s="942"/>
      <c r="R17" s="942"/>
      <c r="S17" s="942"/>
      <c r="T17" s="942"/>
      <c r="U17" s="942"/>
    </row>
    <row r="18" spans="2:21" ht="15.95" customHeight="1"/>
    <row r="19" spans="2:21" ht="15.95" customHeight="1">
      <c r="K19" s="1692" t="s">
        <v>561</v>
      </c>
      <c r="L19" s="1692"/>
    </row>
    <row r="20" spans="2:21" ht="15.95" customHeight="1">
      <c r="K20" s="1692"/>
      <c r="L20" s="1692"/>
    </row>
    <row r="21" spans="2:21" ht="15.95" customHeight="1"/>
    <row r="22" spans="2:21" ht="15.95" customHeight="1">
      <c r="C22" s="1693" t="s">
        <v>562</v>
      </c>
      <c r="D22" s="1693"/>
      <c r="E22" s="1693"/>
      <c r="F22" s="1693"/>
      <c r="I22" s="902" t="str">
        <f>IF(基本情報入力!$J$7="","　　　　年　月　日",基本情報入力!$J$7)</f>
        <v>　　　　年　月　日</v>
      </c>
      <c r="J22" s="902"/>
      <c r="K22" s="902"/>
      <c r="L22" s="902"/>
      <c r="M22" s="902"/>
      <c r="N22" s="902"/>
      <c r="O22" s="902"/>
      <c r="P22" s="122"/>
      <c r="Q22" s="122"/>
      <c r="R22" s="122"/>
      <c r="S22" s="122"/>
      <c r="T22" s="122"/>
      <c r="U22" s="122"/>
    </row>
    <row r="23" spans="2:21" ht="15.95" customHeight="1"/>
    <row r="24" spans="2:21" ht="15.95" customHeight="1">
      <c r="C24" s="1693" t="s">
        <v>563</v>
      </c>
      <c r="D24" s="1693"/>
      <c r="E24" s="1693"/>
      <c r="F24" s="1693"/>
      <c r="I24" s="1696" t="str">
        <f>IF(基本情報入力!$J$4="","",基本情報入力!$J$4)</f>
        <v/>
      </c>
      <c r="J24" s="1696"/>
      <c r="K24" s="1696"/>
      <c r="L24" s="1696"/>
      <c r="M24" s="1696"/>
      <c r="N24" s="1696"/>
      <c r="O24" s="1696"/>
      <c r="P24" s="1696"/>
      <c r="Q24" s="1696"/>
      <c r="R24" s="1696"/>
      <c r="S24" s="1696"/>
      <c r="T24" s="1696"/>
      <c r="U24" s="1696"/>
    </row>
    <row r="25" spans="2:21" ht="15.95" customHeight="1">
      <c r="I25" s="1696"/>
      <c r="J25" s="1696"/>
      <c r="K25" s="1696"/>
      <c r="L25" s="1696"/>
      <c r="M25" s="1696"/>
      <c r="N25" s="1696"/>
      <c r="O25" s="1696"/>
      <c r="P25" s="1696"/>
      <c r="Q25" s="1696"/>
      <c r="R25" s="1696"/>
      <c r="S25" s="1696"/>
      <c r="T25" s="1696"/>
      <c r="U25" s="1696"/>
    </row>
    <row r="26" spans="2:21" ht="15.95" customHeight="1">
      <c r="I26" s="123"/>
      <c r="J26" s="123"/>
      <c r="K26" s="123"/>
      <c r="L26" s="123"/>
      <c r="M26" s="123"/>
      <c r="N26" s="123"/>
      <c r="O26" s="123"/>
      <c r="P26" s="123"/>
      <c r="Q26" s="123"/>
      <c r="R26" s="123"/>
      <c r="S26" s="123"/>
      <c r="T26" s="123"/>
      <c r="U26" s="123"/>
    </row>
    <row r="27" spans="2:21" ht="15.95" customHeight="1">
      <c r="C27" s="1693" t="s">
        <v>564</v>
      </c>
      <c r="D27" s="1693"/>
      <c r="E27" s="1693"/>
      <c r="F27" s="1693"/>
      <c r="I27" s="38" t="s">
        <v>101</v>
      </c>
      <c r="K27" s="902" t="s">
        <v>523</v>
      </c>
      <c r="L27" s="902"/>
      <c r="M27" s="902"/>
      <c r="N27" s="902"/>
      <c r="O27" s="902"/>
      <c r="P27" s="902"/>
      <c r="Q27" s="902"/>
    </row>
    <row r="28" spans="2:21" ht="15.95" customHeight="1">
      <c r="I28" s="38" t="s">
        <v>103</v>
      </c>
      <c r="K28" s="902" t="s">
        <v>523</v>
      </c>
      <c r="L28" s="902"/>
      <c r="M28" s="902"/>
      <c r="N28" s="902"/>
      <c r="O28" s="902"/>
      <c r="P28" s="902"/>
      <c r="Q28" s="902"/>
    </row>
    <row r="29" spans="2:21" ht="15.95" customHeight="1"/>
    <row r="30" spans="2:21" ht="15.95" customHeight="1">
      <c r="C30" s="1693" t="s">
        <v>565</v>
      </c>
      <c r="D30" s="1693"/>
      <c r="E30" s="1693"/>
      <c r="F30" s="1693"/>
      <c r="I30" s="762" t="str">
        <f>IF(基本情報入力!$J$5="","",基本情報入力!$J$5)</f>
        <v/>
      </c>
      <c r="J30" s="762"/>
      <c r="K30" s="762"/>
      <c r="L30" s="762"/>
      <c r="M30" s="762"/>
      <c r="N30" s="762"/>
      <c r="O30" s="762"/>
      <c r="P30" s="762"/>
      <c r="Q30" s="762"/>
      <c r="R30" s="762"/>
      <c r="S30" s="762"/>
      <c r="T30" s="762"/>
      <c r="U30" s="762"/>
    </row>
    <row r="31" spans="2:21" ht="15.95" customHeight="1"/>
    <row r="32" spans="2:21" ht="15.95" customHeight="1">
      <c r="C32" s="1693" t="s">
        <v>566</v>
      </c>
      <c r="D32" s="1693"/>
      <c r="E32" s="1693"/>
      <c r="F32" s="1693"/>
      <c r="I32" s="38" t="s">
        <v>555</v>
      </c>
      <c r="J32" s="1695" t="str">
        <f>IF(基本情報入力!$J$8="","",基本情報入力!$J$8)</f>
        <v/>
      </c>
      <c r="K32" s="1695"/>
      <c r="L32" s="1695"/>
      <c r="M32" s="1695"/>
      <c r="N32" s="1695"/>
      <c r="O32" s="1695"/>
      <c r="P32" s="124"/>
    </row>
    <row r="33" spans="3:21" ht="15.95" customHeight="1"/>
    <row r="34" spans="3:21" ht="15.95" customHeight="1">
      <c r="E34" s="1692"/>
      <c r="F34" s="1692"/>
      <c r="G34" s="1692"/>
      <c r="H34" s="1692"/>
      <c r="I34" s="1692"/>
      <c r="J34" s="1692"/>
      <c r="K34" s="1692"/>
      <c r="L34" s="1692"/>
      <c r="M34" s="1692"/>
      <c r="N34" s="1692"/>
      <c r="O34" s="1692"/>
      <c r="P34" s="1692"/>
      <c r="Q34" s="1692"/>
      <c r="R34" s="1692"/>
      <c r="S34" s="1692"/>
    </row>
    <row r="35" spans="3:21" ht="15.95" customHeight="1">
      <c r="J35" s="1691"/>
      <c r="K35" s="1691"/>
      <c r="L35" s="1691"/>
      <c r="M35" s="1691"/>
      <c r="N35" s="1692"/>
      <c r="O35" s="1692"/>
      <c r="P35" s="1691"/>
      <c r="Q35" s="1691"/>
      <c r="R35" s="1691"/>
      <c r="S35" s="1691"/>
    </row>
    <row r="36" spans="3:21" ht="15.95" customHeight="1">
      <c r="J36" s="1692"/>
      <c r="K36" s="1692"/>
      <c r="L36" s="1692"/>
      <c r="M36" s="1692"/>
      <c r="N36" s="1692"/>
      <c r="O36" s="1692"/>
      <c r="P36" s="1692"/>
      <c r="Q36" s="1692"/>
      <c r="R36" s="1692"/>
      <c r="S36" s="1692"/>
    </row>
    <row r="37" spans="3:21" ht="15.95" customHeight="1"/>
    <row r="38" spans="3:21" ht="15.95" customHeight="1"/>
    <row r="39" spans="3:21" ht="15.95" customHeight="1"/>
    <row r="40" spans="3:21" ht="15.95" customHeight="1">
      <c r="C40" s="942" t="s">
        <v>567</v>
      </c>
      <c r="D40" s="942"/>
      <c r="E40" s="942"/>
      <c r="F40" s="942"/>
      <c r="G40" s="942"/>
      <c r="H40" s="942"/>
      <c r="I40" s="942"/>
      <c r="J40" s="942"/>
      <c r="K40" s="942"/>
      <c r="L40" s="942"/>
      <c r="M40" s="942"/>
      <c r="N40" s="942"/>
      <c r="O40" s="942"/>
      <c r="P40" s="942"/>
      <c r="Q40" s="942"/>
      <c r="R40" s="942"/>
      <c r="S40" s="942"/>
      <c r="T40" s="942"/>
      <c r="U40" s="942"/>
    </row>
    <row r="41" spans="3:21" ht="15.95" customHeight="1">
      <c r="C41" s="942"/>
      <c r="D41" s="942"/>
      <c r="E41" s="942"/>
      <c r="F41" s="942"/>
      <c r="G41" s="942"/>
      <c r="H41" s="942"/>
      <c r="I41" s="942"/>
      <c r="J41" s="942"/>
      <c r="K41" s="942"/>
      <c r="L41" s="942"/>
      <c r="M41" s="942"/>
      <c r="N41" s="942"/>
      <c r="O41" s="942"/>
      <c r="P41" s="942"/>
      <c r="Q41" s="942"/>
      <c r="R41" s="942"/>
      <c r="S41" s="942"/>
      <c r="T41" s="942"/>
      <c r="U41" s="942"/>
    </row>
    <row r="42" spans="3:21" ht="15.95" customHeight="1">
      <c r="C42" s="38" t="s">
        <v>568</v>
      </c>
    </row>
    <row r="43" spans="3:21" ht="15.95" customHeight="1">
      <c r="E43" s="1692" t="s">
        <v>569</v>
      </c>
      <c r="F43" s="1692"/>
      <c r="G43" s="1692"/>
      <c r="H43" s="1692"/>
      <c r="I43" s="1692"/>
      <c r="J43" s="1692" t="s">
        <v>570</v>
      </c>
      <c r="K43" s="1692"/>
      <c r="L43" s="1692"/>
      <c r="M43" s="1692"/>
      <c r="N43" s="1692"/>
      <c r="O43" s="1692"/>
      <c r="P43" s="1692" t="s">
        <v>571</v>
      </c>
      <c r="Q43" s="1692"/>
      <c r="R43" s="1692"/>
      <c r="S43" s="1692"/>
    </row>
    <row r="44" spans="3:21" ht="15.95" customHeight="1">
      <c r="J44" s="1691" t="s">
        <v>199</v>
      </c>
      <c r="K44" s="1691"/>
      <c r="L44" s="1691"/>
      <c r="M44" s="1691"/>
      <c r="N44" s="1692"/>
      <c r="O44" s="1692"/>
      <c r="P44" s="1691" t="s">
        <v>199</v>
      </c>
      <c r="Q44" s="1691"/>
      <c r="R44" s="1691"/>
      <c r="S44" s="1691"/>
    </row>
    <row r="45" spans="3:21" ht="15.95" customHeight="1">
      <c r="J45" s="1692" t="s">
        <v>572</v>
      </c>
      <c r="K45" s="1692"/>
      <c r="L45" s="1692"/>
      <c r="M45" s="1692"/>
      <c r="N45" s="1692"/>
      <c r="O45" s="1692"/>
      <c r="P45" s="1692" t="s">
        <v>573</v>
      </c>
      <c r="Q45" s="1692"/>
      <c r="R45" s="1692"/>
      <c r="S45" s="1692"/>
    </row>
    <row r="46" spans="3:21" ht="15.95" customHeight="1"/>
    <row r="47" spans="3:21" ht="15.95" customHeight="1"/>
    <row r="48" spans="3:2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sheetData>
  <mergeCells count="45">
    <mergeCell ref="J36:M36"/>
    <mergeCell ref="N36:O36"/>
    <mergeCell ref="P36:S36"/>
    <mergeCell ref="J35:M35"/>
    <mergeCell ref="N35:O35"/>
    <mergeCell ref="P35:S35"/>
    <mergeCell ref="L9:M9"/>
    <mergeCell ref="C13:T14"/>
    <mergeCell ref="E34:I34"/>
    <mergeCell ref="I30:U30"/>
    <mergeCell ref="J34:M34"/>
    <mergeCell ref="N34:O34"/>
    <mergeCell ref="P34:S34"/>
    <mergeCell ref="K27:Q27"/>
    <mergeCell ref="K28:Q28"/>
    <mergeCell ref="J32:O32"/>
    <mergeCell ref="I24:U25"/>
    <mergeCell ref="N10:U10"/>
    <mergeCell ref="N11:U11"/>
    <mergeCell ref="K19:L20"/>
    <mergeCell ref="L10:M10"/>
    <mergeCell ref="J45:M45"/>
    <mergeCell ref="N45:O45"/>
    <mergeCell ref="P45:S45"/>
    <mergeCell ref="C40:U41"/>
    <mergeCell ref="J43:M43"/>
    <mergeCell ref="P43:S43"/>
    <mergeCell ref="N43:O43"/>
    <mergeCell ref="J44:M44"/>
    <mergeCell ref="B1:U1"/>
    <mergeCell ref="P44:S44"/>
    <mergeCell ref="N44:O44"/>
    <mergeCell ref="E43:I43"/>
    <mergeCell ref="C32:F32"/>
    <mergeCell ref="C22:F22"/>
    <mergeCell ref="C24:F24"/>
    <mergeCell ref="C27:F27"/>
    <mergeCell ref="C30:F30"/>
    <mergeCell ref="B16:U17"/>
    <mergeCell ref="N9:U9"/>
    <mergeCell ref="I22:O22"/>
    <mergeCell ref="B6:G6"/>
    <mergeCell ref="L7:U7"/>
    <mergeCell ref="N8:T8"/>
    <mergeCell ref="P4:T4"/>
  </mergeCells>
  <phoneticPr fontId="6"/>
  <conditionalFormatting sqref="B6:G6 N9:U11 I24:U25 I30:U30">
    <cfRule type="containsBlanks" dxfId="18" priority="14">
      <formula>LEN(TRIM(B6))=0</formula>
    </cfRule>
  </conditionalFormatting>
  <conditionalFormatting sqref="I22">
    <cfRule type="containsBlanks" dxfId="17" priority="8">
      <formula>LEN(TRIM(I22))=0</formula>
    </cfRule>
    <cfRule type="cellIs" dxfId="16" priority="9" operator="equal">
      <formula>"　　　　年　月　日"</formula>
    </cfRule>
  </conditionalFormatting>
  <conditionalFormatting sqref="J32:O32">
    <cfRule type="containsBlanks" dxfId="15" priority="1">
      <formula>LEN(TRIM(J32))=0</formula>
    </cfRule>
  </conditionalFormatting>
  <conditionalFormatting sqref="K27:K28">
    <cfRule type="containsBlanks" dxfId="14" priority="2">
      <formula>LEN(TRIM(K27))=0</formula>
    </cfRule>
    <cfRule type="cellIs" dxfId="13" priority="3" operator="equal">
      <formula>"　　　　年　月　日"</formula>
    </cfRule>
  </conditionalFormatting>
  <conditionalFormatting sqref="P4">
    <cfRule type="containsBlanks" dxfId="12" priority="12">
      <formula>LEN(TRIM(P4))=0</formula>
    </cfRule>
    <cfRule type="cellIs" dxfId="11" priority="13" operator="equal">
      <formula>"　　年　　月　　日"</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K27:K28 P4 I22" xr:uid="{5C526789-7F3B-4171-B8E2-273698F757F8}">
      <formula1>1</formula1>
      <formula2>73051</formula2>
    </dataValidation>
    <dataValidation type="whole" allowBlank="1" showInputMessage="1" showErrorMessage="1" error="金額（数字のみ）を入力してください。" sqref="J32:O32" xr:uid="{11AE9DC3-9187-4668-ADAF-84FADCCF01DA}">
      <formula1>1</formula1>
      <formula2>9999999999999</formula2>
    </dataValidation>
  </dataValidations>
  <pageMargins left="0.92" right="0.4"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1537BB6-1BA0-490E-BC3C-612AB2A18D97}">
          <x14:formula1>
            <xm:f>リスト!$B$4:$B$7</xm:f>
          </x14:formula1>
          <xm:sqref>B6</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B73A-D9F8-4CD8-9251-5BB4D5FE5B3C}">
  <sheetPr codeName="Sheet38">
    <tabColor theme="4" tint="0.39997558519241921"/>
  </sheetPr>
  <dimension ref="A1:U102"/>
  <sheetViews>
    <sheetView view="pageBreakPreview" zoomScaleNormal="115" zoomScaleSheetLayoutView="100" workbookViewId="0"/>
  </sheetViews>
  <sheetFormatPr defaultColWidth="8.625" defaultRowHeight="18.75"/>
  <cols>
    <col min="1" max="1" width="39.375" style="47" customWidth="1"/>
    <col min="2" max="29" width="3.875" style="38" customWidth="1"/>
    <col min="30" max="16384" width="8.625" style="38"/>
  </cols>
  <sheetData>
    <row r="1" spans="1:21" ht="33">
      <c r="A1" s="48"/>
      <c r="B1" s="772"/>
      <c r="C1" s="772"/>
      <c r="D1" s="772"/>
      <c r="E1" s="772"/>
      <c r="F1" s="772"/>
      <c r="G1" s="772"/>
      <c r="H1" s="772"/>
      <c r="I1" s="772"/>
      <c r="J1" s="772"/>
      <c r="K1" s="772"/>
      <c r="L1" s="791"/>
      <c r="M1" s="791"/>
      <c r="N1" s="791"/>
      <c r="O1" s="791"/>
      <c r="P1" s="791"/>
      <c r="Q1" s="791"/>
      <c r="R1" s="791"/>
      <c r="S1" s="791"/>
      <c r="T1" s="791"/>
      <c r="U1" s="791"/>
    </row>
    <row r="2" spans="1:21" ht="15.95" customHeight="1">
      <c r="B2" s="38" t="s">
        <v>574</v>
      </c>
    </row>
    <row r="3" spans="1:21" ht="30" customHeight="1">
      <c r="B3" s="1727" t="s">
        <v>575</v>
      </c>
      <c r="C3" s="1728"/>
      <c r="D3" s="1728"/>
      <c r="E3" s="1728"/>
      <c r="F3" s="1728"/>
      <c r="G3" s="1728"/>
      <c r="H3" s="1728"/>
      <c r="I3" s="1728"/>
      <c r="J3" s="1728"/>
      <c r="K3" s="1728"/>
      <c r="L3" s="1728"/>
      <c r="M3" s="1728"/>
      <c r="N3" s="1728"/>
      <c r="O3" s="1728"/>
      <c r="P3" s="1728"/>
      <c r="Q3" s="1728"/>
      <c r="R3" s="1728"/>
      <c r="S3" s="1728"/>
      <c r="T3" s="1728"/>
      <c r="U3" s="1729"/>
    </row>
    <row r="4" spans="1:21" ht="30" customHeight="1">
      <c r="B4" s="938" t="s">
        <v>563</v>
      </c>
      <c r="C4" s="1730"/>
      <c r="D4" s="1730"/>
      <c r="E4" s="1731" t="str">
        <f>IF(基本情報入力!$J$4="","",基本情報入力!$J$4)</f>
        <v/>
      </c>
      <c r="F4" s="1732"/>
      <c r="G4" s="1732"/>
      <c r="H4" s="1732"/>
      <c r="I4" s="1732"/>
      <c r="J4" s="1732"/>
      <c r="K4" s="1732"/>
      <c r="L4" s="1732"/>
      <c r="M4" s="1732"/>
      <c r="N4" s="1732"/>
      <c r="O4" s="1732"/>
      <c r="P4" s="1732"/>
      <c r="Q4" s="1732"/>
      <c r="R4" s="1732"/>
      <c r="S4" s="1732"/>
      <c r="T4" s="1732"/>
      <c r="U4" s="1733"/>
    </row>
    <row r="5" spans="1:21" ht="30" customHeight="1">
      <c r="B5" s="938" t="s">
        <v>564</v>
      </c>
      <c r="C5" s="1730"/>
      <c r="D5" s="1730"/>
      <c r="E5" s="1722" t="s">
        <v>541</v>
      </c>
      <c r="F5" s="1654"/>
      <c r="G5" s="1654"/>
      <c r="H5" s="1654"/>
      <c r="I5" s="1654"/>
      <c r="J5" s="1654"/>
      <c r="K5" s="1654"/>
      <c r="L5" s="1723"/>
      <c r="M5" s="43" t="s">
        <v>199</v>
      </c>
      <c r="N5" s="1722" t="s">
        <v>541</v>
      </c>
      <c r="O5" s="1654"/>
      <c r="P5" s="1654"/>
      <c r="Q5" s="1654"/>
      <c r="R5" s="1654"/>
      <c r="S5" s="1654"/>
      <c r="T5" s="1654"/>
      <c r="U5" s="1724"/>
    </row>
    <row r="6" spans="1:21" ht="30" customHeight="1">
      <c r="B6" s="938" t="s">
        <v>4</v>
      </c>
      <c r="C6" s="1730"/>
      <c r="D6" s="1730"/>
      <c r="E6" s="1734" t="s">
        <v>576</v>
      </c>
      <c r="F6" s="920"/>
      <c r="G6" s="920"/>
      <c r="H6" s="920"/>
      <c r="I6" s="920"/>
      <c r="J6" s="920"/>
      <c r="K6" s="920"/>
      <c r="L6" s="920"/>
      <c r="M6" s="920"/>
      <c r="N6" s="920"/>
      <c r="O6" s="920"/>
      <c r="P6" s="920"/>
      <c r="Q6" s="920"/>
      <c r="R6" s="920"/>
      <c r="S6" s="920"/>
      <c r="T6" s="920"/>
      <c r="U6" s="921"/>
    </row>
    <row r="7" spans="1:21" ht="30" customHeight="1">
      <c r="B7" s="1725" t="s">
        <v>577</v>
      </c>
      <c r="C7" s="1720"/>
      <c r="D7" s="1720"/>
      <c r="E7" s="1720"/>
      <c r="F7" s="1720"/>
      <c r="G7" s="1726" t="s">
        <v>578</v>
      </c>
      <c r="H7" s="1720"/>
      <c r="I7" s="1720"/>
      <c r="J7" s="1720"/>
      <c r="K7" s="1720"/>
      <c r="L7" s="1720" t="s">
        <v>579</v>
      </c>
      <c r="M7" s="1720"/>
      <c r="N7" s="1720"/>
      <c r="O7" s="1720"/>
      <c r="P7" s="1720"/>
      <c r="Q7" s="1720" t="s">
        <v>580</v>
      </c>
      <c r="R7" s="1720"/>
      <c r="S7" s="1720"/>
      <c r="T7" s="1720"/>
      <c r="U7" s="1721"/>
    </row>
    <row r="8" spans="1:21" ht="30" customHeight="1">
      <c r="B8" s="1714"/>
      <c r="C8" s="1715"/>
      <c r="D8" s="1715"/>
      <c r="E8" s="1715"/>
      <c r="F8" s="1715"/>
      <c r="G8" s="1715"/>
      <c r="H8" s="1715"/>
      <c r="I8" s="1715"/>
      <c r="J8" s="1715"/>
      <c r="K8" s="1715"/>
      <c r="L8" s="1715"/>
      <c r="M8" s="1715"/>
      <c r="N8" s="1715"/>
      <c r="O8" s="1715"/>
      <c r="P8" s="1715"/>
      <c r="Q8" s="1715"/>
      <c r="R8" s="1715"/>
      <c r="S8" s="1715"/>
      <c r="T8" s="1715"/>
      <c r="U8" s="1716"/>
    </row>
    <row r="9" spans="1:21" ht="30" customHeight="1">
      <c r="B9" s="1714"/>
      <c r="C9" s="1715"/>
      <c r="D9" s="1715"/>
      <c r="E9" s="1715"/>
      <c r="F9" s="1715"/>
      <c r="G9" s="1715"/>
      <c r="H9" s="1715"/>
      <c r="I9" s="1715"/>
      <c r="J9" s="1715"/>
      <c r="K9" s="1715"/>
      <c r="L9" s="1715"/>
      <c r="M9" s="1715"/>
      <c r="N9" s="1715"/>
      <c r="O9" s="1715"/>
      <c r="P9" s="1715"/>
      <c r="Q9" s="1715"/>
      <c r="R9" s="1715"/>
      <c r="S9" s="1715"/>
      <c r="T9" s="1715"/>
      <c r="U9" s="1716"/>
    </row>
    <row r="10" spans="1:21" ht="30" customHeight="1">
      <c r="B10" s="1714"/>
      <c r="C10" s="1715"/>
      <c r="D10" s="1715"/>
      <c r="E10" s="1715"/>
      <c r="F10" s="1715"/>
      <c r="G10" s="1715"/>
      <c r="H10" s="1715"/>
      <c r="I10" s="1715"/>
      <c r="J10" s="1715"/>
      <c r="K10" s="1715"/>
      <c r="L10" s="1715"/>
      <c r="M10" s="1715"/>
      <c r="N10" s="1715"/>
      <c r="O10" s="1715"/>
      <c r="P10" s="1715"/>
      <c r="Q10" s="1715"/>
      <c r="R10" s="1715"/>
      <c r="S10" s="1715"/>
      <c r="T10" s="1715"/>
      <c r="U10" s="1716"/>
    </row>
    <row r="11" spans="1:21" ht="30" customHeight="1">
      <c r="B11" s="1714"/>
      <c r="C11" s="1715"/>
      <c r="D11" s="1715"/>
      <c r="E11" s="1715"/>
      <c r="F11" s="1715"/>
      <c r="G11" s="1715"/>
      <c r="H11" s="1715"/>
      <c r="I11" s="1715"/>
      <c r="J11" s="1715"/>
      <c r="K11" s="1715"/>
      <c r="L11" s="1715"/>
      <c r="M11" s="1715"/>
      <c r="N11" s="1715"/>
      <c r="O11" s="1715"/>
      <c r="P11" s="1715"/>
      <c r="Q11" s="1715"/>
      <c r="R11" s="1715"/>
      <c r="S11" s="1715"/>
      <c r="T11" s="1715"/>
      <c r="U11" s="1716"/>
    </row>
    <row r="12" spans="1:21" ht="30" customHeight="1">
      <c r="B12" s="1714"/>
      <c r="C12" s="1715"/>
      <c r="D12" s="1715"/>
      <c r="E12" s="1715"/>
      <c r="F12" s="1715"/>
      <c r="G12" s="1715"/>
      <c r="H12" s="1715"/>
      <c r="I12" s="1715"/>
      <c r="J12" s="1715"/>
      <c r="K12" s="1715"/>
      <c r="L12" s="1715"/>
      <c r="M12" s="1715"/>
      <c r="N12" s="1715"/>
      <c r="O12" s="1715"/>
      <c r="P12" s="1715"/>
      <c r="Q12" s="1715"/>
      <c r="R12" s="1715"/>
      <c r="S12" s="1715"/>
      <c r="T12" s="1715"/>
      <c r="U12" s="1716"/>
    </row>
    <row r="13" spans="1:21" ht="30" customHeight="1">
      <c r="B13" s="1714"/>
      <c r="C13" s="1715"/>
      <c r="D13" s="1715"/>
      <c r="E13" s="1715"/>
      <c r="F13" s="1715"/>
      <c r="G13" s="1715"/>
      <c r="H13" s="1715"/>
      <c r="I13" s="1715"/>
      <c r="J13" s="1715"/>
      <c r="K13" s="1715"/>
      <c r="L13" s="1715"/>
      <c r="M13" s="1715"/>
      <c r="N13" s="1715"/>
      <c r="O13" s="1715"/>
      <c r="P13" s="1715"/>
      <c r="Q13" s="1715"/>
      <c r="R13" s="1715"/>
      <c r="S13" s="1715"/>
      <c r="T13" s="1715"/>
      <c r="U13" s="1716"/>
    </row>
    <row r="14" spans="1:21" ht="30" customHeight="1">
      <c r="B14" s="1714"/>
      <c r="C14" s="1715"/>
      <c r="D14" s="1715"/>
      <c r="E14" s="1715"/>
      <c r="F14" s="1715"/>
      <c r="G14" s="1715"/>
      <c r="H14" s="1715"/>
      <c r="I14" s="1715"/>
      <c r="J14" s="1715"/>
      <c r="K14" s="1715"/>
      <c r="L14" s="1715"/>
      <c r="M14" s="1715"/>
      <c r="N14" s="1715"/>
      <c r="O14" s="1715"/>
      <c r="P14" s="1715"/>
      <c r="Q14" s="1715"/>
      <c r="R14" s="1715"/>
      <c r="S14" s="1715"/>
      <c r="T14" s="1715"/>
      <c r="U14" s="1716"/>
    </row>
    <row r="15" spans="1:21" ht="30" customHeight="1">
      <c r="B15" s="1714"/>
      <c r="C15" s="1715"/>
      <c r="D15" s="1715"/>
      <c r="E15" s="1715"/>
      <c r="F15" s="1715"/>
      <c r="G15" s="1715"/>
      <c r="H15" s="1715"/>
      <c r="I15" s="1715"/>
      <c r="J15" s="1715"/>
      <c r="K15" s="1715"/>
      <c r="L15" s="1715"/>
      <c r="M15" s="1715"/>
      <c r="N15" s="1715"/>
      <c r="O15" s="1715"/>
      <c r="P15" s="1715"/>
      <c r="Q15" s="1715"/>
      <c r="R15" s="1715"/>
      <c r="S15" s="1715"/>
      <c r="T15" s="1715"/>
      <c r="U15" s="1716"/>
    </row>
    <row r="16" spans="1:21" ht="30" customHeight="1">
      <c r="B16" s="1714"/>
      <c r="C16" s="1715"/>
      <c r="D16" s="1715"/>
      <c r="E16" s="1715"/>
      <c r="F16" s="1715"/>
      <c r="G16" s="1715"/>
      <c r="H16" s="1715"/>
      <c r="I16" s="1715"/>
      <c r="J16" s="1715"/>
      <c r="K16" s="1715"/>
      <c r="L16" s="1715"/>
      <c r="M16" s="1715"/>
      <c r="N16" s="1715"/>
      <c r="O16" s="1715"/>
      <c r="P16" s="1715"/>
      <c r="Q16" s="1715"/>
      <c r="R16" s="1715"/>
      <c r="S16" s="1715"/>
      <c r="T16" s="1715"/>
      <c r="U16" s="1716"/>
    </row>
    <row r="17" spans="2:21" ht="30" customHeight="1">
      <c r="B17" s="1714"/>
      <c r="C17" s="1715"/>
      <c r="D17" s="1715"/>
      <c r="E17" s="1715"/>
      <c r="F17" s="1715"/>
      <c r="G17" s="1715"/>
      <c r="H17" s="1715"/>
      <c r="I17" s="1715"/>
      <c r="J17" s="1715"/>
      <c r="K17" s="1715"/>
      <c r="L17" s="1715"/>
      <c r="M17" s="1715"/>
      <c r="N17" s="1715"/>
      <c r="O17" s="1715"/>
      <c r="P17" s="1715"/>
      <c r="Q17" s="1715"/>
      <c r="R17" s="1715"/>
      <c r="S17" s="1715"/>
      <c r="T17" s="1715"/>
      <c r="U17" s="1716"/>
    </row>
    <row r="18" spans="2:21" ht="30" customHeight="1">
      <c r="B18" s="1717"/>
      <c r="C18" s="1718"/>
      <c r="D18" s="1718"/>
      <c r="E18" s="1718"/>
      <c r="F18" s="1718"/>
      <c r="G18" s="1718"/>
      <c r="H18" s="1718"/>
      <c r="I18" s="1718"/>
      <c r="J18" s="1718"/>
      <c r="K18" s="1718"/>
      <c r="L18" s="1718"/>
      <c r="M18" s="1718"/>
      <c r="N18" s="1718"/>
      <c r="O18" s="1718"/>
      <c r="P18" s="1718"/>
      <c r="Q18" s="1718"/>
      <c r="R18" s="1718"/>
      <c r="S18" s="1718"/>
      <c r="T18" s="1718"/>
      <c r="U18" s="1719"/>
    </row>
    <row r="19" spans="2:21" ht="26.1" customHeight="1">
      <c r="B19" s="1705" t="s">
        <v>581</v>
      </c>
      <c r="C19" s="1706"/>
      <c r="D19" s="1706"/>
      <c r="E19" s="1706"/>
      <c r="F19" s="1706"/>
      <c r="G19" s="1706"/>
      <c r="H19" s="1706"/>
      <c r="I19" s="1706"/>
      <c r="J19" s="1706"/>
      <c r="K19" s="1706"/>
      <c r="L19" s="1706"/>
      <c r="M19" s="1706"/>
      <c r="N19" s="1706"/>
      <c r="O19" s="1706"/>
      <c r="P19" s="1706"/>
      <c r="Q19" s="1706"/>
      <c r="R19" s="1706"/>
      <c r="S19" s="1706"/>
      <c r="T19" s="1706"/>
      <c r="U19" s="1707"/>
    </row>
    <row r="20" spans="2:21" ht="26.1" customHeight="1">
      <c r="B20" s="1708"/>
      <c r="C20" s="1709"/>
      <c r="D20" s="1709"/>
      <c r="E20" s="1709"/>
      <c r="F20" s="1709"/>
      <c r="G20" s="1709"/>
      <c r="H20" s="1709"/>
      <c r="I20" s="1709"/>
      <c r="J20" s="1709"/>
      <c r="K20" s="1709"/>
      <c r="L20" s="1709"/>
      <c r="M20" s="1709"/>
      <c r="N20" s="1709"/>
      <c r="O20" s="1709"/>
      <c r="P20" s="1709"/>
      <c r="Q20" s="1709"/>
      <c r="R20" s="1709"/>
      <c r="S20" s="1709"/>
      <c r="T20" s="1709"/>
      <c r="U20" s="1710"/>
    </row>
    <row r="21" spans="2:21" ht="26.1" customHeight="1">
      <c r="B21" s="1708"/>
      <c r="C21" s="1709"/>
      <c r="D21" s="1709"/>
      <c r="E21" s="1709"/>
      <c r="F21" s="1709"/>
      <c r="G21" s="1709"/>
      <c r="H21" s="1709"/>
      <c r="I21" s="1709"/>
      <c r="J21" s="1709"/>
      <c r="K21" s="1709"/>
      <c r="L21" s="1709"/>
      <c r="M21" s="1709"/>
      <c r="N21" s="1709"/>
      <c r="O21" s="1709"/>
      <c r="P21" s="1709"/>
      <c r="Q21" s="1709"/>
      <c r="R21" s="1709"/>
      <c r="S21" s="1709"/>
      <c r="T21" s="1709"/>
      <c r="U21" s="1710"/>
    </row>
    <row r="22" spans="2:21" ht="26.1" customHeight="1">
      <c r="B22" s="1711"/>
      <c r="C22" s="1712"/>
      <c r="D22" s="1712"/>
      <c r="E22" s="1712"/>
      <c r="F22" s="1712"/>
      <c r="G22" s="1712"/>
      <c r="H22" s="1712"/>
      <c r="I22" s="1712"/>
      <c r="J22" s="1712"/>
      <c r="K22" s="1712"/>
      <c r="L22" s="1712"/>
      <c r="M22" s="1712"/>
      <c r="N22" s="1712"/>
      <c r="O22" s="1712"/>
      <c r="P22" s="1712"/>
      <c r="Q22" s="1712"/>
      <c r="R22" s="1712"/>
      <c r="S22" s="1712"/>
      <c r="T22" s="1712"/>
      <c r="U22" s="1713"/>
    </row>
    <row r="23" spans="2:21" ht="26.1" customHeight="1">
      <c r="B23" s="39"/>
      <c r="U23" s="40"/>
    </row>
    <row r="24" spans="2:21" ht="21.6" customHeight="1">
      <c r="B24" s="39"/>
      <c r="E24" s="1702"/>
      <c r="F24" s="1703"/>
      <c r="G24" s="1702"/>
      <c r="H24" s="1703"/>
      <c r="I24" s="1702" t="s">
        <v>582</v>
      </c>
      <c r="J24" s="1703"/>
      <c r="K24" s="1698" t="s">
        <v>583</v>
      </c>
      <c r="L24" s="1699"/>
      <c r="M24" s="1698" t="s">
        <v>584</v>
      </c>
      <c r="N24" s="1699"/>
      <c r="O24" s="1702" t="s">
        <v>585</v>
      </c>
      <c r="P24" s="1703"/>
      <c r="R24" s="1702" t="s">
        <v>586</v>
      </c>
      <c r="S24" s="1703"/>
      <c r="T24" s="1702" t="s">
        <v>587</v>
      </c>
      <c r="U24" s="1703"/>
    </row>
    <row r="25" spans="2:21" ht="21.6" customHeight="1">
      <c r="B25" s="39"/>
      <c r="E25" s="1704"/>
      <c r="F25" s="1704"/>
      <c r="G25" s="1704"/>
      <c r="H25" s="1704"/>
      <c r="I25" s="1704"/>
      <c r="J25" s="1704"/>
      <c r="K25" s="1700"/>
      <c r="L25" s="1701"/>
      <c r="M25" s="1700"/>
      <c r="N25" s="1701"/>
      <c r="O25" s="1704"/>
      <c r="P25" s="1704"/>
      <c r="R25" s="1704"/>
      <c r="S25" s="1704"/>
      <c r="T25" s="1704"/>
      <c r="U25" s="1704"/>
    </row>
    <row r="26" spans="2:21" ht="21.6" customHeight="1">
      <c r="B26" s="39"/>
      <c r="E26" s="1697"/>
      <c r="F26" s="1697"/>
      <c r="G26" s="1697"/>
      <c r="H26" s="1697"/>
      <c r="I26" s="1697"/>
      <c r="J26" s="1697"/>
      <c r="K26" s="1697"/>
      <c r="L26" s="1697"/>
      <c r="M26" s="1697"/>
      <c r="N26" s="1697"/>
      <c r="O26" s="1697"/>
      <c r="P26" s="1697"/>
      <c r="R26" s="1697"/>
      <c r="S26" s="1697"/>
      <c r="T26" s="1697"/>
      <c r="U26" s="1697"/>
    </row>
    <row r="27" spans="2:21" ht="21.6" customHeight="1">
      <c r="B27" s="41"/>
      <c r="C27" s="42"/>
      <c r="D27" s="42"/>
      <c r="E27" s="910"/>
      <c r="F27" s="910"/>
      <c r="G27" s="910"/>
      <c r="H27" s="910"/>
      <c r="I27" s="910"/>
      <c r="J27" s="910"/>
      <c r="K27" s="910"/>
      <c r="L27" s="910"/>
      <c r="M27" s="910"/>
      <c r="N27" s="910"/>
      <c r="O27" s="910"/>
      <c r="P27" s="910"/>
      <c r="Q27" s="42"/>
      <c r="R27" s="910"/>
      <c r="S27" s="910"/>
      <c r="T27" s="910"/>
      <c r="U27" s="910"/>
    </row>
    <row r="28" spans="2:21" ht="26.1" customHeight="1"/>
    <row r="29" spans="2:21" ht="26.1" customHeight="1"/>
    <row r="30" spans="2:21" ht="26.1" customHeight="1"/>
    <row r="31" spans="2:21" ht="26.1" customHeight="1"/>
    <row r="32" spans="2:21"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sheetData>
  <mergeCells count="74">
    <mergeCell ref="B3:U3"/>
    <mergeCell ref="B4:D4"/>
    <mergeCell ref="B5:D5"/>
    <mergeCell ref="E4:U4"/>
    <mergeCell ref="E6:U6"/>
    <mergeCell ref="B6:D6"/>
    <mergeCell ref="L7:P7"/>
    <mergeCell ref="Q7:U7"/>
    <mergeCell ref="E5:L5"/>
    <mergeCell ref="N5:U5"/>
    <mergeCell ref="B9:F9"/>
    <mergeCell ref="G9:K9"/>
    <mergeCell ref="L9:P9"/>
    <mergeCell ref="Q9:U9"/>
    <mergeCell ref="B8:F8"/>
    <mergeCell ref="G8:K8"/>
    <mergeCell ref="L8:P8"/>
    <mergeCell ref="Q8:U8"/>
    <mergeCell ref="B7:F7"/>
    <mergeCell ref="G7:K7"/>
    <mergeCell ref="B10:F10"/>
    <mergeCell ref="G10:K10"/>
    <mergeCell ref="L10:P10"/>
    <mergeCell ref="Q10:U10"/>
    <mergeCell ref="B12:F12"/>
    <mergeCell ref="G12:K12"/>
    <mergeCell ref="L12:P12"/>
    <mergeCell ref="Q12:U12"/>
    <mergeCell ref="B11:F11"/>
    <mergeCell ref="G11:K11"/>
    <mergeCell ref="L11:P11"/>
    <mergeCell ref="Q11:U11"/>
    <mergeCell ref="B13:F13"/>
    <mergeCell ref="G13:K13"/>
    <mergeCell ref="L13:P13"/>
    <mergeCell ref="Q13:U13"/>
    <mergeCell ref="B14:F14"/>
    <mergeCell ref="G14:K14"/>
    <mergeCell ref="L14:P14"/>
    <mergeCell ref="Q14:U14"/>
    <mergeCell ref="L16:P16"/>
    <mergeCell ref="Q16:U16"/>
    <mergeCell ref="B17:F17"/>
    <mergeCell ref="G17:K17"/>
    <mergeCell ref="L17:P17"/>
    <mergeCell ref="Q17:U17"/>
    <mergeCell ref="B1:U1"/>
    <mergeCell ref="B19:U22"/>
    <mergeCell ref="T24:U25"/>
    <mergeCell ref="R24:S25"/>
    <mergeCell ref="O24:P25"/>
    <mergeCell ref="G24:H25"/>
    <mergeCell ref="B15:F15"/>
    <mergeCell ref="G15:K15"/>
    <mergeCell ref="L15:P15"/>
    <mergeCell ref="Q15:U15"/>
    <mergeCell ref="B18:F18"/>
    <mergeCell ref="G18:K18"/>
    <mergeCell ref="L18:P18"/>
    <mergeCell ref="Q18:U18"/>
    <mergeCell ref="B16:F16"/>
    <mergeCell ref="G16:K16"/>
    <mergeCell ref="T26:U27"/>
    <mergeCell ref="R26:S27"/>
    <mergeCell ref="O26:P27"/>
    <mergeCell ref="M24:N25"/>
    <mergeCell ref="E24:F25"/>
    <mergeCell ref="E26:F27"/>
    <mergeCell ref="M26:N27"/>
    <mergeCell ref="K24:L25"/>
    <mergeCell ref="K26:L27"/>
    <mergeCell ref="I24:J25"/>
    <mergeCell ref="I26:J27"/>
    <mergeCell ref="G26:H27"/>
  </mergeCells>
  <phoneticPr fontId="6"/>
  <conditionalFormatting sqref="E5:L5">
    <cfRule type="cellIs" dxfId="10" priority="6" operator="equal">
      <formula>"　　年　　月　　日"</formula>
    </cfRule>
  </conditionalFormatting>
  <conditionalFormatting sqref="E4:U4 E5:L5 N5:U5 E6:U6">
    <cfRule type="containsBlanks" dxfId="9" priority="2">
      <formula>LEN(TRIM(E4))=0</formula>
    </cfRule>
  </conditionalFormatting>
  <conditionalFormatting sqref="E6:U6">
    <cfRule type="cellIs" dxfId="8" priority="1" operator="equal">
      <formula>"　　　　　　　　　　　　　　　　　（　　月分）"</formula>
    </cfRule>
  </conditionalFormatting>
  <conditionalFormatting sqref="N5:U5">
    <cfRule type="cellIs" dxfId="7" priority="4" operator="equal">
      <formula>"　　年　　月　　日"</formula>
    </cfRule>
  </conditionalFormatting>
  <pageMargins left="0.93" right="0.42" top="0.75" bottom="0.75" header="0.3" footer="0.3"/>
  <pageSetup paperSize="9" orientation="portrait" horizontalDpi="300" verticalDpi="300" r:id="rId1"/>
  <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1A2B-2B60-46E7-B21A-B94880DF8375}">
  <sheetPr codeName="Sheet39">
    <tabColor theme="4" tint="0.39997558519241921"/>
  </sheetPr>
  <dimension ref="A1:AN43"/>
  <sheetViews>
    <sheetView view="pageBreakPreview" zoomScaleNormal="100" zoomScaleSheetLayoutView="100" workbookViewId="0">
      <selection activeCell="AM3" sqref="AM3"/>
    </sheetView>
  </sheetViews>
  <sheetFormatPr defaultRowHeight="18.75"/>
  <cols>
    <col min="1" max="1" width="39.375" style="47" customWidth="1"/>
    <col min="2" max="2" width="3.375" style="141" customWidth="1"/>
    <col min="3" max="3" width="3.625" style="141" customWidth="1"/>
    <col min="4" max="4" width="5.625" style="141" customWidth="1"/>
    <col min="5" max="17" width="4.625" style="141" customWidth="1"/>
    <col min="18" max="18" width="7.625" style="141" customWidth="1"/>
    <col min="19" max="19" width="6.375" style="141" customWidth="1"/>
    <col min="20" max="20" width="3.375" style="141" customWidth="1"/>
    <col min="21" max="21" width="3.625" style="141" customWidth="1"/>
    <col min="22" max="22" width="5.625" style="141" customWidth="1"/>
    <col min="23" max="35" width="4.625" style="141" customWidth="1"/>
    <col min="36" max="36" width="7.625" style="141" customWidth="1"/>
    <col min="37" max="37" width="6.375" style="141" customWidth="1"/>
    <col min="38" max="38" width="2.625" style="141" customWidth="1"/>
    <col min="39" max="275" width="8.625" style="141"/>
    <col min="276" max="276" width="3.375" style="141" customWidth="1"/>
    <col min="277" max="277" width="3.625" style="141" customWidth="1"/>
    <col min="278" max="278" width="5.625" style="141" customWidth="1"/>
    <col min="279" max="291" width="4.625" style="141" customWidth="1"/>
    <col min="292" max="292" width="7.625" style="141" customWidth="1"/>
    <col min="293" max="293" width="6.625" style="141" customWidth="1"/>
    <col min="294" max="531" width="8.625" style="141"/>
    <col min="532" max="532" width="3.375" style="141" customWidth="1"/>
    <col min="533" max="533" width="3.625" style="141" customWidth="1"/>
    <col min="534" max="534" width="5.625" style="141" customWidth="1"/>
    <col min="535" max="547" width="4.625" style="141" customWidth="1"/>
    <col min="548" max="548" width="7.625" style="141" customWidth="1"/>
    <col min="549" max="549" width="6.625" style="141" customWidth="1"/>
    <col min="550" max="787" width="8.625" style="141"/>
    <col min="788" max="788" width="3.375" style="141" customWidth="1"/>
    <col min="789" max="789" width="3.625" style="141" customWidth="1"/>
    <col min="790" max="790" width="5.625" style="141" customWidth="1"/>
    <col min="791" max="803" width="4.625" style="141" customWidth="1"/>
    <col min="804" max="804" width="7.625" style="141" customWidth="1"/>
    <col min="805" max="805" width="6.625" style="141" customWidth="1"/>
    <col min="806" max="1043" width="8.625" style="141"/>
    <col min="1044" max="1044" width="3.375" style="141" customWidth="1"/>
    <col min="1045" max="1045" width="3.625" style="141" customWidth="1"/>
    <col min="1046" max="1046" width="5.625" style="141" customWidth="1"/>
    <col min="1047" max="1059" width="4.625" style="141" customWidth="1"/>
    <col min="1060" max="1060" width="7.625" style="141" customWidth="1"/>
    <col min="1061" max="1061" width="6.625" style="141" customWidth="1"/>
    <col min="1062" max="1299" width="8.625" style="141"/>
    <col min="1300" max="1300" width="3.375" style="141" customWidth="1"/>
    <col min="1301" max="1301" width="3.625" style="141" customWidth="1"/>
    <col min="1302" max="1302" width="5.625" style="141" customWidth="1"/>
    <col min="1303" max="1315" width="4.625" style="141" customWidth="1"/>
    <col min="1316" max="1316" width="7.625" style="141" customWidth="1"/>
    <col min="1317" max="1317" width="6.625" style="141" customWidth="1"/>
    <col min="1318" max="1555" width="8.625" style="141"/>
    <col min="1556" max="1556" width="3.375" style="141" customWidth="1"/>
    <col min="1557" max="1557" width="3.625" style="141" customWidth="1"/>
    <col min="1558" max="1558" width="5.625" style="141" customWidth="1"/>
    <col min="1559" max="1571" width="4.625" style="141" customWidth="1"/>
    <col min="1572" max="1572" width="7.625" style="141" customWidth="1"/>
    <col min="1573" max="1573" width="6.625" style="141" customWidth="1"/>
    <col min="1574" max="1811" width="8.625" style="141"/>
    <col min="1812" max="1812" width="3.375" style="141" customWidth="1"/>
    <col min="1813" max="1813" width="3.625" style="141" customWidth="1"/>
    <col min="1814" max="1814" width="5.625" style="141" customWidth="1"/>
    <col min="1815" max="1827" width="4.625" style="141" customWidth="1"/>
    <col min="1828" max="1828" width="7.625" style="141" customWidth="1"/>
    <col min="1829" max="1829" width="6.625" style="141" customWidth="1"/>
    <col min="1830" max="2067" width="8.625" style="141"/>
    <col min="2068" max="2068" width="3.375" style="141" customWidth="1"/>
    <col min="2069" max="2069" width="3.625" style="141" customWidth="1"/>
    <col min="2070" max="2070" width="5.625" style="141" customWidth="1"/>
    <col min="2071" max="2083" width="4.625" style="141" customWidth="1"/>
    <col min="2084" max="2084" width="7.625" style="141" customWidth="1"/>
    <col min="2085" max="2085" width="6.625" style="141" customWidth="1"/>
    <col min="2086" max="2323" width="8.625" style="141"/>
    <col min="2324" max="2324" width="3.375" style="141" customWidth="1"/>
    <col min="2325" max="2325" width="3.625" style="141" customWidth="1"/>
    <col min="2326" max="2326" width="5.625" style="141" customWidth="1"/>
    <col min="2327" max="2339" width="4.625" style="141" customWidth="1"/>
    <col min="2340" max="2340" width="7.625" style="141" customWidth="1"/>
    <col min="2341" max="2341" width="6.625" style="141" customWidth="1"/>
    <col min="2342" max="2579" width="8.625" style="141"/>
    <col min="2580" max="2580" width="3.375" style="141" customWidth="1"/>
    <col min="2581" max="2581" width="3.625" style="141" customWidth="1"/>
    <col min="2582" max="2582" width="5.625" style="141" customWidth="1"/>
    <col min="2583" max="2595" width="4.625" style="141" customWidth="1"/>
    <col min="2596" max="2596" width="7.625" style="141" customWidth="1"/>
    <col min="2597" max="2597" width="6.625" style="141" customWidth="1"/>
    <col min="2598" max="2835" width="8.625" style="141"/>
    <col min="2836" max="2836" width="3.375" style="141" customWidth="1"/>
    <col min="2837" max="2837" width="3.625" style="141" customWidth="1"/>
    <col min="2838" max="2838" width="5.625" style="141" customWidth="1"/>
    <col min="2839" max="2851" width="4.625" style="141" customWidth="1"/>
    <col min="2852" max="2852" width="7.625" style="141" customWidth="1"/>
    <col min="2853" max="2853" width="6.625" style="141" customWidth="1"/>
    <col min="2854" max="3091" width="8.625" style="141"/>
    <col min="3092" max="3092" width="3.375" style="141" customWidth="1"/>
    <col min="3093" max="3093" width="3.625" style="141" customWidth="1"/>
    <col min="3094" max="3094" width="5.625" style="141" customWidth="1"/>
    <col min="3095" max="3107" width="4.625" style="141" customWidth="1"/>
    <col min="3108" max="3108" width="7.625" style="141" customWidth="1"/>
    <col min="3109" max="3109" width="6.625" style="141" customWidth="1"/>
    <col min="3110" max="3347" width="8.625" style="141"/>
    <col min="3348" max="3348" width="3.375" style="141" customWidth="1"/>
    <col min="3349" max="3349" width="3.625" style="141" customWidth="1"/>
    <col min="3350" max="3350" width="5.625" style="141" customWidth="1"/>
    <col min="3351" max="3363" width="4.625" style="141" customWidth="1"/>
    <col min="3364" max="3364" width="7.625" style="141" customWidth="1"/>
    <col min="3365" max="3365" width="6.625" style="141" customWidth="1"/>
    <col min="3366" max="3603" width="8.625" style="141"/>
    <col min="3604" max="3604" width="3.375" style="141" customWidth="1"/>
    <col min="3605" max="3605" width="3.625" style="141" customWidth="1"/>
    <col min="3606" max="3606" width="5.625" style="141" customWidth="1"/>
    <col min="3607" max="3619" width="4.625" style="141" customWidth="1"/>
    <col min="3620" max="3620" width="7.625" style="141" customWidth="1"/>
    <col min="3621" max="3621" width="6.625" style="141" customWidth="1"/>
    <col min="3622" max="3859" width="8.625" style="141"/>
    <col min="3860" max="3860" width="3.375" style="141" customWidth="1"/>
    <col min="3861" max="3861" width="3.625" style="141" customWidth="1"/>
    <col min="3862" max="3862" width="5.625" style="141" customWidth="1"/>
    <col min="3863" max="3875" width="4.625" style="141" customWidth="1"/>
    <col min="3876" max="3876" width="7.625" style="141" customWidth="1"/>
    <col min="3877" max="3877" width="6.625" style="141" customWidth="1"/>
    <col min="3878" max="4115" width="8.625" style="141"/>
    <col min="4116" max="4116" width="3.375" style="141" customWidth="1"/>
    <col min="4117" max="4117" width="3.625" style="141" customWidth="1"/>
    <col min="4118" max="4118" width="5.625" style="141" customWidth="1"/>
    <col min="4119" max="4131" width="4.625" style="141" customWidth="1"/>
    <col min="4132" max="4132" width="7.625" style="141" customWidth="1"/>
    <col min="4133" max="4133" width="6.625" style="141" customWidth="1"/>
    <col min="4134" max="4371" width="8.625" style="141"/>
    <col min="4372" max="4372" width="3.375" style="141" customWidth="1"/>
    <col min="4373" max="4373" width="3.625" style="141" customWidth="1"/>
    <col min="4374" max="4374" width="5.625" style="141" customWidth="1"/>
    <col min="4375" max="4387" width="4.625" style="141" customWidth="1"/>
    <col min="4388" max="4388" width="7.625" style="141" customWidth="1"/>
    <col min="4389" max="4389" width="6.625" style="141" customWidth="1"/>
    <col min="4390" max="4627" width="8.625" style="141"/>
    <col min="4628" max="4628" width="3.375" style="141" customWidth="1"/>
    <col min="4629" max="4629" width="3.625" style="141" customWidth="1"/>
    <col min="4630" max="4630" width="5.625" style="141" customWidth="1"/>
    <col min="4631" max="4643" width="4.625" style="141" customWidth="1"/>
    <col min="4644" max="4644" width="7.625" style="141" customWidth="1"/>
    <col min="4645" max="4645" width="6.625" style="141" customWidth="1"/>
    <col min="4646" max="4883" width="8.625" style="141"/>
    <col min="4884" max="4884" width="3.375" style="141" customWidth="1"/>
    <col min="4885" max="4885" width="3.625" style="141" customWidth="1"/>
    <col min="4886" max="4886" width="5.625" style="141" customWidth="1"/>
    <col min="4887" max="4899" width="4.625" style="141" customWidth="1"/>
    <col min="4900" max="4900" width="7.625" style="141" customWidth="1"/>
    <col min="4901" max="4901" width="6.625" style="141" customWidth="1"/>
    <col min="4902" max="5139" width="8.625" style="141"/>
    <col min="5140" max="5140" width="3.375" style="141" customWidth="1"/>
    <col min="5141" max="5141" width="3.625" style="141" customWidth="1"/>
    <col min="5142" max="5142" width="5.625" style="141" customWidth="1"/>
    <col min="5143" max="5155" width="4.625" style="141" customWidth="1"/>
    <col min="5156" max="5156" width="7.625" style="141" customWidth="1"/>
    <col min="5157" max="5157" width="6.625" style="141" customWidth="1"/>
    <col min="5158" max="5395" width="8.625" style="141"/>
    <col min="5396" max="5396" width="3.375" style="141" customWidth="1"/>
    <col min="5397" max="5397" width="3.625" style="141" customWidth="1"/>
    <col min="5398" max="5398" width="5.625" style="141" customWidth="1"/>
    <col min="5399" max="5411" width="4.625" style="141" customWidth="1"/>
    <col min="5412" max="5412" width="7.625" style="141" customWidth="1"/>
    <col min="5413" max="5413" width="6.625" style="141" customWidth="1"/>
    <col min="5414" max="5651" width="8.625" style="141"/>
    <col min="5652" max="5652" width="3.375" style="141" customWidth="1"/>
    <col min="5653" max="5653" width="3.625" style="141" customWidth="1"/>
    <col min="5654" max="5654" width="5.625" style="141" customWidth="1"/>
    <col min="5655" max="5667" width="4.625" style="141" customWidth="1"/>
    <col min="5668" max="5668" width="7.625" style="141" customWidth="1"/>
    <col min="5669" max="5669" width="6.625" style="141" customWidth="1"/>
    <col min="5670" max="5907" width="8.625" style="141"/>
    <col min="5908" max="5908" width="3.375" style="141" customWidth="1"/>
    <col min="5909" max="5909" width="3.625" style="141" customWidth="1"/>
    <col min="5910" max="5910" width="5.625" style="141" customWidth="1"/>
    <col min="5911" max="5923" width="4.625" style="141" customWidth="1"/>
    <col min="5924" max="5924" width="7.625" style="141" customWidth="1"/>
    <col min="5925" max="5925" width="6.625" style="141" customWidth="1"/>
    <col min="5926" max="6163" width="8.625" style="141"/>
    <col min="6164" max="6164" width="3.375" style="141" customWidth="1"/>
    <col min="6165" max="6165" width="3.625" style="141" customWidth="1"/>
    <col min="6166" max="6166" width="5.625" style="141" customWidth="1"/>
    <col min="6167" max="6179" width="4.625" style="141" customWidth="1"/>
    <col min="6180" max="6180" width="7.625" style="141" customWidth="1"/>
    <col min="6181" max="6181" width="6.625" style="141" customWidth="1"/>
    <col min="6182" max="6419" width="8.625" style="141"/>
    <col min="6420" max="6420" width="3.375" style="141" customWidth="1"/>
    <col min="6421" max="6421" width="3.625" style="141" customWidth="1"/>
    <col min="6422" max="6422" width="5.625" style="141" customWidth="1"/>
    <col min="6423" max="6435" width="4.625" style="141" customWidth="1"/>
    <col min="6436" max="6436" width="7.625" style="141" customWidth="1"/>
    <col min="6437" max="6437" width="6.625" style="141" customWidth="1"/>
    <col min="6438" max="6675" width="8.625" style="141"/>
    <col min="6676" max="6676" width="3.375" style="141" customWidth="1"/>
    <col min="6677" max="6677" width="3.625" style="141" customWidth="1"/>
    <col min="6678" max="6678" width="5.625" style="141" customWidth="1"/>
    <col min="6679" max="6691" width="4.625" style="141" customWidth="1"/>
    <col min="6692" max="6692" width="7.625" style="141" customWidth="1"/>
    <col min="6693" max="6693" width="6.625" style="141" customWidth="1"/>
    <col min="6694" max="6931" width="8.625" style="141"/>
    <col min="6932" max="6932" width="3.375" style="141" customWidth="1"/>
    <col min="6933" max="6933" width="3.625" style="141" customWidth="1"/>
    <col min="6934" max="6934" width="5.625" style="141" customWidth="1"/>
    <col min="6935" max="6947" width="4.625" style="141" customWidth="1"/>
    <col min="6948" max="6948" width="7.625" style="141" customWidth="1"/>
    <col min="6949" max="6949" width="6.625" style="141" customWidth="1"/>
    <col min="6950" max="7187" width="8.625" style="141"/>
    <col min="7188" max="7188" width="3.375" style="141" customWidth="1"/>
    <col min="7189" max="7189" width="3.625" style="141" customWidth="1"/>
    <col min="7190" max="7190" width="5.625" style="141" customWidth="1"/>
    <col min="7191" max="7203" width="4.625" style="141" customWidth="1"/>
    <col min="7204" max="7204" width="7.625" style="141" customWidth="1"/>
    <col min="7205" max="7205" width="6.625" style="141" customWidth="1"/>
    <col min="7206" max="7443" width="8.625" style="141"/>
    <col min="7444" max="7444" width="3.375" style="141" customWidth="1"/>
    <col min="7445" max="7445" width="3.625" style="141" customWidth="1"/>
    <col min="7446" max="7446" width="5.625" style="141" customWidth="1"/>
    <col min="7447" max="7459" width="4.625" style="141" customWidth="1"/>
    <col min="7460" max="7460" width="7.625" style="141" customWidth="1"/>
    <col min="7461" max="7461" width="6.625" style="141" customWidth="1"/>
    <col min="7462" max="7699" width="8.625" style="141"/>
    <col min="7700" max="7700" width="3.375" style="141" customWidth="1"/>
    <col min="7701" max="7701" width="3.625" style="141" customWidth="1"/>
    <col min="7702" max="7702" width="5.625" style="141" customWidth="1"/>
    <col min="7703" max="7715" width="4.625" style="141" customWidth="1"/>
    <col min="7716" max="7716" width="7.625" style="141" customWidth="1"/>
    <col min="7717" max="7717" width="6.625" style="141" customWidth="1"/>
    <col min="7718" max="7955" width="8.625" style="141"/>
    <col min="7956" max="7956" width="3.375" style="141" customWidth="1"/>
    <col min="7957" max="7957" width="3.625" style="141" customWidth="1"/>
    <col min="7958" max="7958" width="5.625" style="141" customWidth="1"/>
    <col min="7959" max="7971" width="4.625" style="141" customWidth="1"/>
    <col min="7972" max="7972" width="7.625" style="141" customWidth="1"/>
    <col min="7973" max="7973" width="6.625" style="141" customWidth="1"/>
    <col min="7974" max="8211" width="8.625" style="141"/>
    <col min="8212" max="8212" width="3.375" style="141" customWidth="1"/>
    <col min="8213" max="8213" width="3.625" style="141" customWidth="1"/>
    <col min="8214" max="8214" width="5.625" style="141" customWidth="1"/>
    <col min="8215" max="8227" width="4.625" style="141" customWidth="1"/>
    <col min="8228" max="8228" width="7.625" style="141" customWidth="1"/>
    <col min="8229" max="8229" width="6.625" style="141" customWidth="1"/>
    <col min="8230" max="8467" width="8.625" style="141"/>
    <col min="8468" max="8468" width="3.375" style="141" customWidth="1"/>
    <col min="8469" max="8469" width="3.625" style="141" customWidth="1"/>
    <col min="8470" max="8470" width="5.625" style="141" customWidth="1"/>
    <col min="8471" max="8483" width="4.625" style="141" customWidth="1"/>
    <col min="8484" max="8484" width="7.625" style="141" customWidth="1"/>
    <col min="8485" max="8485" width="6.625" style="141" customWidth="1"/>
    <col min="8486" max="8723" width="8.625" style="141"/>
    <col min="8724" max="8724" width="3.375" style="141" customWidth="1"/>
    <col min="8725" max="8725" width="3.625" style="141" customWidth="1"/>
    <col min="8726" max="8726" width="5.625" style="141" customWidth="1"/>
    <col min="8727" max="8739" width="4.625" style="141" customWidth="1"/>
    <col min="8740" max="8740" width="7.625" style="141" customWidth="1"/>
    <col min="8741" max="8741" width="6.625" style="141" customWidth="1"/>
    <col min="8742" max="8979" width="8.625" style="141"/>
    <col min="8980" max="8980" width="3.375" style="141" customWidth="1"/>
    <col min="8981" max="8981" width="3.625" style="141" customWidth="1"/>
    <col min="8982" max="8982" width="5.625" style="141" customWidth="1"/>
    <col min="8983" max="8995" width="4.625" style="141" customWidth="1"/>
    <col min="8996" max="8996" width="7.625" style="141" customWidth="1"/>
    <col min="8997" max="8997" width="6.625" style="141" customWidth="1"/>
    <col min="8998" max="9235" width="8.625" style="141"/>
    <col min="9236" max="9236" width="3.375" style="141" customWidth="1"/>
    <col min="9237" max="9237" width="3.625" style="141" customWidth="1"/>
    <col min="9238" max="9238" width="5.625" style="141" customWidth="1"/>
    <col min="9239" max="9251" width="4.625" style="141" customWidth="1"/>
    <col min="9252" max="9252" width="7.625" style="141" customWidth="1"/>
    <col min="9253" max="9253" width="6.625" style="141" customWidth="1"/>
    <col min="9254" max="9491" width="8.625" style="141"/>
    <col min="9492" max="9492" width="3.375" style="141" customWidth="1"/>
    <col min="9493" max="9493" width="3.625" style="141" customWidth="1"/>
    <col min="9494" max="9494" width="5.625" style="141" customWidth="1"/>
    <col min="9495" max="9507" width="4.625" style="141" customWidth="1"/>
    <col min="9508" max="9508" width="7.625" style="141" customWidth="1"/>
    <col min="9509" max="9509" width="6.625" style="141" customWidth="1"/>
    <col min="9510" max="9747" width="8.625" style="141"/>
    <col min="9748" max="9748" width="3.375" style="141" customWidth="1"/>
    <col min="9749" max="9749" width="3.625" style="141" customWidth="1"/>
    <col min="9750" max="9750" width="5.625" style="141" customWidth="1"/>
    <col min="9751" max="9763" width="4.625" style="141" customWidth="1"/>
    <col min="9764" max="9764" width="7.625" style="141" customWidth="1"/>
    <col min="9765" max="9765" width="6.625" style="141" customWidth="1"/>
    <col min="9766" max="10003" width="8.625" style="141"/>
    <col min="10004" max="10004" width="3.375" style="141" customWidth="1"/>
    <col min="10005" max="10005" width="3.625" style="141" customWidth="1"/>
    <col min="10006" max="10006" width="5.625" style="141" customWidth="1"/>
    <col min="10007" max="10019" width="4.625" style="141" customWidth="1"/>
    <col min="10020" max="10020" width="7.625" style="141" customWidth="1"/>
    <col min="10021" max="10021" width="6.625" style="141" customWidth="1"/>
    <col min="10022" max="10259" width="8.625" style="141"/>
    <col min="10260" max="10260" width="3.375" style="141" customWidth="1"/>
    <col min="10261" max="10261" width="3.625" style="141" customWidth="1"/>
    <col min="10262" max="10262" width="5.625" style="141" customWidth="1"/>
    <col min="10263" max="10275" width="4.625" style="141" customWidth="1"/>
    <col min="10276" max="10276" width="7.625" style="141" customWidth="1"/>
    <col min="10277" max="10277" width="6.625" style="141" customWidth="1"/>
    <col min="10278" max="10515" width="8.625" style="141"/>
    <col min="10516" max="10516" width="3.375" style="141" customWidth="1"/>
    <col min="10517" max="10517" width="3.625" style="141" customWidth="1"/>
    <col min="10518" max="10518" width="5.625" style="141" customWidth="1"/>
    <col min="10519" max="10531" width="4.625" style="141" customWidth="1"/>
    <col min="10532" max="10532" width="7.625" style="141" customWidth="1"/>
    <col min="10533" max="10533" width="6.625" style="141" customWidth="1"/>
    <col min="10534" max="10771" width="8.625" style="141"/>
    <col min="10772" max="10772" width="3.375" style="141" customWidth="1"/>
    <col min="10773" max="10773" width="3.625" style="141" customWidth="1"/>
    <col min="10774" max="10774" width="5.625" style="141" customWidth="1"/>
    <col min="10775" max="10787" width="4.625" style="141" customWidth="1"/>
    <col min="10788" max="10788" width="7.625" style="141" customWidth="1"/>
    <col min="10789" max="10789" width="6.625" style="141" customWidth="1"/>
    <col min="10790" max="11027" width="8.625" style="141"/>
    <col min="11028" max="11028" width="3.375" style="141" customWidth="1"/>
    <col min="11029" max="11029" width="3.625" style="141" customWidth="1"/>
    <col min="11030" max="11030" width="5.625" style="141" customWidth="1"/>
    <col min="11031" max="11043" width="4.625" style="141" customWidth="1"/>
    <col min="11044" max="11044" width="7.625" style="141" customWidth="1"/>
    <col min="11045" max="11045" width="6.625" style="141" customWidth="1"/>
    <col min="11046" max="11283" width="8.625" style="141"/>
    <col min="11284" max="11284" width="3.375" style="141" customWidth="1"/>
    <col min="11285" max="11285" width="3.625" style="141" customWidth="1"/>
    <col min="11286" max="11286" width="5.625" style="141" customWidth="1"/>
    <col min="11287" max="11299" width="4.625" style="141" customWidth="1"/>
    <col min="11300" max="11300" width="7.625" style="141" customWidth="1"/>
    <col min="11301" max="11301" width="6.625" style="141" customWidth="1"/>
    <col min="11302" max="11539" width="8.625" style="141"/>
    <col min="11540" max="11540" width="3.375" style="141" customWidth="1"/>
    <col min="11541" max="11541" width="3.625" style="141" customWidth="1"/>
    <col min="11542" max="11542" width="5.625" style="141" customWidth="1"/>
    <col min="11543" max="11555" width="4.625" style="141" customWidth="1"/>
    <col min="11556" max="11556" width="7.625" style="141" customWidth="1"/>
    <col min="11557" max="11557" width="6.625" style="141" customWidth="1"/>
    <col min="11558" max="11795" width="8.625" style="141"/>
    <col min="11796" max="11796" width="3.375" style="141" customWidth="1"/>
    <col min="11797" max="11797" width="3.625" style="141" customWidth="1"/>
    <col min="11798" max="11798" width="5.625" style="141" customWidth="1"/>
    <col min="11799" max="11811" width="4.625" style="141" customWidth="1"/>
    <col min="11812" max="11812" width="7.625" style="141" customWidth="1"/>
    <col min="11813" max="11813" width="6.625" style="141" customWidth="1"/>
    <col min="11814" max="12051" width="8.625" style="141"/>
    <col min="12052" max="12052" width="3.375" style="141" customWidth="1"/>
    <col min="12053" max="12053" width="3.625" style="141" customWidth="1"/>
    <col min="12054" max="12054" width="5.625" style="141" customWidth="1"/>
    <col min="12055" max="12067" width="4.625" style="141" customWidth="1"/>
    <col min="12068" max="12068" width="7.625" style="141" customWidth="1"/>
    <col min="12069" max="12069" width="6.625" style="141" customWidth="1"/>
    <col min="12070" max="12307" width="8.625" style="141"/>
    <col min="12308" max="12308" width="3.375" style="141" customWidth="1"/>
    <col min="12309" max="12309" width="3.625" style="141" customWidth="1"/>
    <col min="12310" max="12310" width="5.625" style="141" customWidth="1"/>
    <col min="12311" max="12323" width="4.625" style="141" customWidth="1"/>
    <col min="12324" max="12324" width="7.625" style="141" customWidth="1"/>
    <col min="12325" max="12325" width="6.625" style="141" customWidth="1"/>
    <col min="12326" max="12563" width="8.625" style="141"/>
    <col min="12564" max="12564" width="3.375" style="141" customWidth="1"/>
    <col min="12565" max="12565" width="3.625" style="141" customWidth="1"/>
    <col min="12566" max="12566" width="5.625" style="141" customWidth="1"/>
    <col min="12567" max="12579" width="4.625" style="141" customWidth="1"/>
    <col min="12580" max="12580" width="7.625" style="141" customWidth="1"/>
    <col min="12581" max="12581" width="6.625" style="141" customWidth="1"/>
    <col min="12582" max="12819" width="8.625" style="141"/>
    <col min="12820" max="12820" width="3.375" style="141" customWidth="1"/>
    <col min="12821" max="12821" width="3.625" style="141" customWidth="1"/>
    <col min="12822" max="12822" width="5.625" style="141" customWidth="1"/>
    <col min="12823" max="12835" width="4.625" style="141" customWidth="1"/>
    <col min="12836" max="12836" width="7.625" style="141" customWidth="1"/>
    <col min="12837" max="12837" width="6.625" style="141" customWidth="1"/>
    <col min="12838" max="13075" width="8.625" style="141"/>
    <col min="13076" max="13076" width="3.375" style="141" customWidth="1"/>
    <col min="13077" max="13077" width="3.625" style="141" customWidth="1"/>
    <col min="13078" max="13078" width="5.625" style="141" customWidth="1"/>
    <col min="13079" max="13091" width="4.625" style="141" customWidth="1"/>
    <col min="13092" max="13092" width="7.625" style="141" customWidth="1"/>
    <col min="13093" max="13093" width="6.625" style="141" customWidth="1"/>
    <col min="13094" max="13331" width="8.625" style="141"/>
    <col min="13332" max="13332" width="3.375" style="141" customWidth="1"/>
    <col min="13333" max="13333" width="3.625" style="141" customWidth="1"/>
    <col min="13334" max="13334" width="5.625" style="141" customWidth="1"/>
    <col min="13335" max="13347" width="4.625" style="141" customWidth="1"/>
    <col min="13348" max="13348" width="7.625" style="141" customWidth="1"/>
    <col min="13349" max="13349" width="6.625" style="141" customWidth="1"/>
    <col min="13350" max="13587" width="8.625" style="141"/>
    <col min="13588" max="13588" width="3.375" style="141" customWidth="1"/>
    <col min="13589" max="13589" width="3.625" style="141" customWidth="1"/>
    <col min="13590" max="13590" width="5.625" style="141" customWidth="1"/>
    <col min="13591" max="13603" width="4.625" style="141" customWidth="1"/>
    <col min="13604" max="13604" width="7.625" style="141" customWidth="1"/>
    <col min="13605" max="13605" width="6.625" style="141" customWidth="1"/>
    <col min="13606" max="13843" width="8.625" style="141"/>
    <col min="13844" max="13844" width="3.375" style="141" customWidth="1"/>
    <col min="13845" max="13845" width="3.625" style="141" customWidth="1"/>
    <col min="13846" max="13846" width="5.625" style="141" customWidth="1"/>
    <col min="13847" max="13859" width="4.625" style="141" customWidth="1"/>
    <col min="13860" max="13860" width="7.625" style="141" customWidth="1"/>
    <col min="13861" max="13861" width="6.625" style="141" customWidth="1"/>
    <col min="13862" max="14099" width="8.625" style="141"/>
    <col min="14100" max="14100" width="3.375" style="141" customWidth="1"/>
    <col min="14101" max="14101" width="3.625" style="141" customWidth="1"/>
    <col min="14102" max="14102" width="5.625" style="141" customWidth="1"/>
    <col min="14103" max="14115" width="4.625" style="141" customWidth="1"/>
    <col min="14116" max="14116" width="7.625" style="141" customWidth="1"/>
    <col min="14117" max="14117" width="6.625" style="141" customWidth="1"/>
    <col min="14118" max="14355" width="8.625" style="141"/>
    <col min="14356" max="14356" width="3.375" style="141" customWidth="1"/>
    <col min="14357" max="14357" width="3.625" style="141" customWidth="1"/>
    <col min="14358" max="14358" width="5.625" style="141" customWidth="1"/>
    <col min="14359" max="14371" width="4.625" style="141" customWidth="1"/>
    <col min="14372" max="14372" width="7.625" style="141" customWidth="1"/>
    <col min="14373" max="14373" width="6.625" style="141" customWidth="1"/>
    <col min="14374" max="14611" width="8.625" style="141"/>
    <col min="14612" max="14612" width="3.375" style="141" customWidth="1"/>
    <col min="14613" max="14613" width="3.625" style="141" customWidth="1"/>
    <col min="14614" max="14614" width="5.625" style="141" customWidth="1"/>
    <col min="14615" max="14627" width="4.625" style="141" customWidth="1"/>
    <col min="14628" max="14628" width="7.625" style="141" customWidth="1"/>
    <col min="14629" max="14629" width="6.625" style="141" customWidth="1"/>
    <col min="14630" max="14867" width="8.625" style="141"/>
    <col min="14868" max="14868" width="3.375" style="141" customWidth="1"/>
    <col min="14869" max="14869" width="3.625" style="141" customWidth="1"/>
    <col min="14870" max="14870" width="5.625" style="141" customWidth="1"/>
    <col min="14871" max="14883" width="4.625" style="141" customWidth="1"/>
    <col min="14884" max="14884" width="7.625" style="141" customWidth="1"/>
    <col min="14885" max="14885" width="6.625" style="141" customWidth="1"/>
    <col min="14886" max="15123" width="8.625" style="141"/>
    <col min="15124" max="15124" width="3.375" style="141" customWidth="1"/>
    <col min="15125" max="15125" width="3.625" style="141" customWidth="1"/>
    <col min="15126" max="15126" width="5.625" style="141" customWidth="1"/>
    <col min="15127" max="15139" width="4.625" style="141" customWidth="1"/>
    <col min="15140" max="15140" width="7.625" style="141" customWidth="1"/>
    <col min="15141" max="15141" width="6.625" style="141" customWidth="1"/>
    <col min="15142" max="15379" width="8.625" style="141"/>
    <col min="15380" max="15380" width="3.375" style="141" customWidth="1"/>
    <col min="15381" max="15381" width="3.625" style="141" customWidth="1"/>
    <col min="15382" max="15382" width="5.625" style="141" customWidth="1"/>
    <col min="15383" max="15395" width="4.625" style="141" customWidth="1"/>
    <col min="15396" max="15396" width="7.625" style="141" customWidth="1"/>
    <col min="15397" max="15397" width="6.625" style="141" customWidth="1"/>
    <col min="15398" max="15635" width="8.625" style="141"/>
    <col min="15636" max="15636" width="3.375" style="141" customWidth="1"/>
    <col min="15637" max="15637" width="3.625" style="141" customWidth="1"/>
    <col min="15638" max="15638" width="5.625" style="141" customWidth="1"/>
    <col min="15639" max="15651" width="4.625" style="141" customWidth="1"/>
    <col min="15652" max="15652" width="7.625" style="141" customWidth="1"/>
    <col min="15653" max="15653" width="6.625" style="141" customWidth="1"/>
    <col min="15654" max="15891" width="8.625" style="141"/>
    <col min="15892" max="15892" width="3.375" style="141" customWidth="1"/>
    <col min="15893" max="15893" width="3.625" style="141" customWidth="1"/>
    <col min="15894" max="15894" width="5.625" style="141" customWidth="1"/>
    <col min="15895" max="15907" width="4.625" style="141" customWidth="1"/>
    <col min="15908" max="15908" width="7.625" style="141" customWidth="1"/>
    <col min="15909" max="15909" width="6.625" style="141" customWidth="1"/>
    <col min="15910" max="16147" width="8.625" style="141"/>
    <col min="16148" max="16148" width="3.375" style="141" customWidth="1"/>
    <col min="16149" max="16149" width="3.625" style="141" customWidth="1"/>
    <col min="16150" max="16150" width="5.625" style="141" customWidth="1"/>
    <col min="16151" max="16163" width="4.625" style="141" customWidth="1"/>
    <col min="16164" max="16164" width="7.625" style="141" customWidth="1"/>
    <col min="16165" max="16165" width="6.625" style="141" customWidth="1"/>
    <col min="16166" max="16384" width="8.625" style="141"/>
  </cols>
  <sheetData>
    <row r="1" spans="1:40" s="594" customFormat="1" ht="57" customHeight="1">
      <c r="A1" s="48"/>
      <c r="B1" s="1735" t="s">
        <v>588</v>
      </c>
      <c r="C1" s="1735"/>
      <c r="D1" s="1735"/>
      <c r="E1" s="1735"/>
      <c r="F1" s="1735"/>
      <c r="G1" s="1735"/>
      <c r="H1" s="1735"/>
      <c r="I1" s="1735"/>
      <c r="J1" s="1735"/>
      <c r="K1" s="1735"/>
      <c r="L1" s="1735"/>
      <c r="M1" s="1735"/>
      <c r="N1" s="1735"/>
      <c r="O1" s="1735"/>
      <c r="P1" s="1735"/>
      <c r="Q1" s="1735"/>
      <c r="R1" s="1735"/>
      <c r="S1" s="1735"/>
      <c r="T1" s="1735" t="s">
        <v>589</v>
      </c>
      <c r="U1" s="1735"/>
      <c r="V1" s="1735"/>
      <c r="W1" s="1735"/>
      <c r="X1" s="1735"/>
      <c r="Y1" s="1735"/>
      <c r="Z1" s="1735"/>
      <c r="AA1" s="1735"/>
      <c r="AB1" s="1735"/>
      <c r="AC1" s="1735"/>
      <c r="AD1" s="1735"/>
      <c r="AE1" s="1735"/>
      <c r="AF1" s="1735"/>
      <c r="AG1" s="1735"/>
      <c r="AH1" s="1735"/>
      <c r="AI1" s="1735"/>
      <c r="AJ1" s="1735"/>
      <c r="AK1" s="1735"/>
      <c r="AM1" s="611" t="s">
        <v>95</v>
      </c>
    </row>
    <row r="2" spans="1:40" s="91" customFormat="1" ht="3.6" customHeight="1">
      <c r="A2" s="47"/>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row>
    <row r="3" spans="1:40" s="91" customFormat="1" ht="30" customHeight="1">
      <c r="A3" s="47"/>
      <c r="G3" s="1742" t="s">
        <v>590</v>
      </c>
      <c r="H3" s="1742"/>
      <c r="I3" s="1742"/>
      <c r="J3" s="1742"/>
      <c r="K3" s="1742"/>
      <c r="L3" s="1742"/>
      <c r="M3" s="1742"/>
      <c r="N3" s="1742"/>
      <c r="O3" s="1742"/>
      <c r="P3" s="125"/>
      <c r="Y3" s="1742" t="s">
        <v>590</v>
      </c>
      <c r="Z3" s="1742"/>
      <c r="AA3" s="1742"/>
      <c r="AB3" s="1742"/>
      <c r="AC3" s="1742"/>
      <c r="AD3" s="1742"/>
      <c r="AE3" s="1742"/>
      <c r="AF3" s="1742"/>
      <c r="AG3" s="1742"/>
      <c r="AH3" s="125"/>
    </row>
    <row r="4" spans="1:40" s="91" customFormat="1" ht="11.1" customHeight="1">
      <c r="A4" s="47"/>
    </row>
    <row r="5" spans="1:40" s="91" customFormat="1" ht="18.600000000000001" customHeight="1">
      <c r="A5" s="47"/>
      <c r="C5" s="1652" t="s">
        <v>5</v>
      </c>
      <c r="D5" s="1652"/>
      <c r="E5" s="1652"/>
      <c r="F5" s="1652"/>
      <c r="G5" s="1652"/>
      <c r="H5" s="1652"/>
      <c r="I5" s="94" t="s">
        <v>96</v>
      </c>
      <c r="J5" s="126"/>
      <c r="K5" s="127"/>
      <c r="L5" s="127"/>
      <c r="M5" s="127"/>
      <c r="N5" s="127"/>
      <c r="O5" s="127"/>
      <c r="P5" s="127"/>
      <c r="Q5" s="127"/>
      <c r="R5" s="127"/>
      <c r="S5" s="127"/>
      <c r="U5" s="1652" t="s">
        <v>9</v>
      </c>
      <c r="V5" s="1652"/>
      <c r="W5" s="1652"/>
      <c r="X5" s="1652"/>
      <c r="Y5" s="1652"/>
      <c r="Z5" s="1652"/>
      <c r="AA5" s="94" t="s">
        <v>96</v>
      </c>
      <c r="AB5" s="126"/>
      <c r="AC5" s="127"/>
      <c r="AD5" s="127"/>
      <c r="AE5" s="127"/>
      <c r="AF5" s="127"/>
      <c r="AG5" s="127"/>
      <c r="AH5" s="127"/>
      <c r="AI5" s="127"/>
      <c r="AJ5" s="127"/>
      <c r="AK5" s="127"/>
    </row>
    <row r="6" spans="1:40" s="91" customFormat="1" ht="11.1" customHeight="1">
      <c r="A6" s="47"/>
      <c r="C6" s="127"/>
      <c r="D6" s="127"/>
      <c r="E6" s="127"/>
      <c r="F6" s="127"/>
      <c r="G6" s="127"/>
      <c r="H6" s="127"/>
      <c r="I6" s="127"/>
      <c r="J6" s="127"/>
      <c r="K6" s="127"/>
      <c r="L6" s="127"/>
      <c r="M6" s="127"/>
      <c r="N6" s="127"/>
      <c r="O6" s="127"/>
      <c r="P6" s="127"/>
      <c r="Q6" s="127"/>
      <c r="R6" s="127"/>
      <c r="S6" s="127"/>
      <c r="U6" s="127"/>
      <c r="V6" s="127"/>
      <c r="W6" s="127"/>
      <c r="X6" s="127"/>
      <c r="Y6" s="127"/>
      <c r="Z6" s="127"/>
      <c r="AA6" s="127"/>
      <c r="AB6" s="127"/>
      <c r="AC6" s="127"/>
      <c r="AD6" s="127"/>
      <c r="AE6" s="127"/>
      <c r="AF6" s="127"/>
      <c r="AG6" s="127"/>
      <c r="AH6" s="127"/>
      <c r="AI6" s="127"/>
      <c r="AJ6" s="127"/>
      <c r="AK6" s="127"/>
    </row>
    <row r="7" spans="1:40" s="91" customFormat="1" ht="17.25" customHeight="1">
      <c r="A7" s="47"/>
      <c r="C7" s="127"/>
      <c r="D7" s="127"/>
      <c r="E7" s="127"/>
      <c r="F7" s="127"/>
      <c r="G7" s="127"/>
      <c r="H7" s="127"/>
      <c r="I7" s="127"/>
      <c r="J7" s="127"/>
      <c r="K7" s="127"/>
      <c r="L7" s="127"/>
      <c r="M7" s="127"/>
      <c r="O7" s="1740" t="s">
        <v>591</v>
      </c>
      <c r="P7" s="1740"/>
      <c r="Q7" s="1740"/>
      <c r="R7" s="1740"/>
      <c r="S7" s="1740"/>
      <c r="U7" s="127"/>
      <c r="V7" s="127"/>
      <c r="W7" s="127"/>
      <c r="X7" s="127"/>
      <c r="Y7" s="127"/>
      <c r="Z7" s="127"/>
      <c r="AA7" s="127"/>
      <c r="AB7" s="127"/>
      <c r="AC7" s="127"/>
      <c r="AD7" s="127"/>
      <c r="AE7" s="127"/>
      <c r="AG7" s="1740" t="s">
        <v>591</v>
      </c>
      <c r="AH7" s="1740"/>
      <c r="AI7" s="1740"/>
      <c r="AJ7" s="1740"/>
      <c r="AK7" s="1740"/>
    </row>
    <row r="8" spans="1:40" s="91" customFormat="1" ht="10.5" customHeight="1">
      <c r="A8" s="47"/>
      <c r="C8" s="127"/>
      <c r="D8" s="127"/>
      <c r="E8" s="127"/>
      <c r="F8" s="127"/>
      <c r="K8" s="127"/>
      <c r="L8" s="127"/>
      <c r="M8" s="127"/>
      <c r="N8" s="127"/>
      <c r="O8" s="127"/>
      <c r="P8" s="127"/>
      <c r="Q8" s="127"/>
      <c r="R8" s="127"/>
      <c r="S8" s="127"/>
      <c r="U8" s="127"/>
      <c r="V8" s="127"/>
      <c r="W8" s="127"/>
      <c r="X8" s="127"/>
      <c r="Y8" s="127"/>
      <c r="Z8" s="127"/>
      <c r="AA8" s="127"/>
      <c r="AB8" s="127"/>
      <c r="AC8" s="127"/>
      <c r="AD8" s="127"/>
      <c r="AE8" s="127"/>
      <c r="AF8" s="127"/>
      <c r="AG8" s="127"/>
      <c r="AH8" s="127"/>
      <c r="AI8" s="127"/>
      <c r="AJ8" s="127"/>
      <c r="AK8" s="127"/>
    </row>
    <row r="9" spans="1:40" s="91" customFormat="1" ht="20.45" customHeight="1">
      <c r="A9" s="47"/>
      <c r="C9" s="127"/>
      <c r="D9" s="127"/>
      <c r="E9" s="127"/>
      <c r="F9" s="127"/>
      <c r="K9" s="1738" t="str">
        <f>IF(OR(基本情報入力!$J$9=リスト!$D$4,基本情報入力!J10=""),"",IF(基本情報入力!$J$9=リスト!$D$5,基本情報入力!$J$10,""))</f>
        <v/>
      </c>
      <c r="L9" s="1738"/>
      <c r="M9" s="1738"/>
      <c r="N9" s="1738"/>
      <c r="O9" s="1738"/>
      <c r="P9" s="1738"/>
      <c r="Q9" s="1738"/>
      <c r="R9" s="1738"/>
      <c r="S9" s="1738"/>
      <c r="U9" s="127"/>
      <c r="V9" s="127"/>
      <c r="W9" s="127"/>
      <c r="X9" s="127"/>
      <c r="Y9" s="127"/>
      <c r="Z9" s="127"/>
      <c r="AA9" s="127"/>
      <c r="AB9" s="127"/>
      <c r="AC9" s="1738" t="str">
        <f>IF(OR(基本情報入力!$J$9=リスト!$D$4,基本情報入力!J10=""),"",IF(基本情報入力!$J$9=リスト!$D$5,基本情報入力!$J$10,""))</f>
        <v/>
      </c>
      <c r="AD9" s="1738"/>
      <c r="AE9" s="1738"/>
      <c r="AF9" s="1738"/>
      <c r="AG9" s="1738"/>
      <c r="AH9" s="1738"/>
      <c r="AI9" s="1738"/>
      <c r="AJ9" s="1738"/>
      <c r="AK9" s="1738"/>
    </row>
    <row r="10" spans="1:40" s="91" customFormat="1" ht="20.45" customHeight="1">
      <c r="A10" s="47"/>
      <c r="C10" s="127"/>
      <c r="D10" s="127"/>
      <c r="E10" s="127"/>
      <c r="F10" s="127"/>
      <c r="L10" s="1739" t="str">
        <f>IF(OR(基本情報入力!$J$9=リスト!$D$4,基本情報入力!$J$10=""),"",IF(基本情報入力!$J$9=リスト!$D$5,"代表者",""))</f>
        <v/>
      </c>
      <c r="M10" s="1739"/>
      <c r="N10" s="1739"/>
      <c r="O10" s="1739"/>
      <c r="P10" s="1739"/>
      <c r="Q10" s="1739"/>
      <c r="R10" s="1739"/>
      <c r="S10" s="1739"/>
      <c r="U10" s="127"/>
      <c r="V10" s="127"/>
      <c r="W10" s="127"/>
      <c r="X10" s="127"/>
      <c r="Y10" s="127"/>
      <c r="Z10" s="127"/>
      <c r="AA10" s="127"/>
      <c r="AB10" s="127"/>
      <c r="AD10" s="1739" t="str">
        <f>IF(OR(基本情報入力!$J$9=リスト!$D$4,基本情報入力!$J$10=""),"",IF(基本情報入力!$J$9=リスト!$D$5,"代表者",""))</f>
        <v/>
      </c>
      <c r="AE10" s="1739"/>
      <c r="AF10" s="1739"/>
      <c r="AG10" s="1739"/>
      <c r="AH10" s="1739"/>
      <c r="AI10" s="1739"/>
      <c r="AJ10" s="1739"/>
      <c r="AK10" s="1739"/>
    </row>
    <row r="11" spans="1:40" s="91" customFormat="1" ht="20.45" customHeight="1">
      <c r="A11" s="47"/>
      <c r="C11" s="127"/>
      <c r="D11" s="127"/>
      <c r="E11" s="127"/>
      <c r="F11" s="127"/>
      <c r="G11" s="1741" t="s">
        <v>592</v>
      </c>
      <c r="H11" s="1741"/>
      <c r="I11" s="1741"/>
      <c r="J11" s="1741" t="s">
        <v>593</v>
      </c>
      <c r="L11" s="1647" t="str">
        <f>IF(基本情報入力!$J$12="","",基本情報入力!$J$12)</f>
        <v/>
      </c>
      <c r="M11" s="1647"/>
      <c r="N11" s="1647"/>
      <c r="O11" s="1647"/>
      <c r="P11" s="1647"/>
      <c r="Q11" s="1647"/>
      <c r="R11" s="1647"/>
      <c r="S11" s="1647"/>
      <c r="U11" s="127"/>
      <c r="V11" s="127"/>
      <c r="W11" s="127"/>
      <c r="X11" s="127"/>
      <c r="Y11" s="1741" t="s">
        <v>592</v>
      </c>
      <c r="Z11" s="1741"/>
      <c r="AA11" s="1741"/>
      <c r="AB11" s="1741" t="s">
        <v>593</v>
      </c>
      <c r="AC11" s="609"/>
      <c r="AD11" s="1647" t="str">
        <f>IF(基本情報入力!$J$12="","",基本情報入力!$J$12)</f>
        <v/>
      </c>
      <c r="AE11" s="1647"/>
      <c r="AF11" s="1647"/>
      <c r="AG11" s="1647"/>
      <c r="AH11" s="1647"/>
      <c r="AI11" s="1647"/>
      <c r="AJ11" s="1647"/>
      <c r="AK11" s="1647"/>
    </row>
    <row r="12" spans="1:40" s="91" customFormat="1" ht="20.45" customHeight="1">
      <c r="A12" s="47"/>
      <c r="C12" s="127"/>
      <c r="D12" s="127"/>
      <c r="E12" s="127"/>
      <c r="F12" s="127"/>
      <c r="G12" s="1741" t="s">
        <v>183</v>
      </c>
      <c r="H12" s="1741"/>
      <c r="I12" s="1741"/>
      <c r="J12" s="1741"/>
      <c r="L12" s="1647" t="str">
        <f>IF(基本情報入力!$J$13="","",基本情報入力!$J$13)</f>
        <v/>
      </c>
      <c r="M12" s="1647"/>
      <c r="N12" s="1647"/>
      <c r="O12" s="1647"/>
      <c r="P12" s="1647"/>
      <c r="Q12" s="1647"/>
      <c r="R12" s="1647"/>
      <c r="S12" s="1647"/>
      <c r="U12" s="127"/>
      <c r="V12" s="127"/>
      <c r="W12" s="127"/>
      <c r="X12" s="127"/>
      <c r="Y12" s="1741" t="s">
        <v>183</v>
      </c>
      <c r="Z12" s="1741"/>
      <c r="AA12" s="1741"/>
      <c r="AB12" s="1741"/>
      <c r="AC12" s="609"/>
      <c r="AD12" s="1647" t="str">
        <f>IF(基本情報入力!$J$13="","",基本情報入力!$J$13)</f>
        <v/>
      </c>
      <c r="AE12" s="1647"/>
      <c r="AF12" s="1647"/>
      <c r="AG12" s="1647"/>
      <c r="AH12" s="1647"/>
      <c r="AI12" s="1647"/>
      <c r="AJ12" s="1647"/>
      <c r="AK12" s="1647"/>
      <c r="AN12" s="127"/>
    </row>
    <row r="13" spans="1:40" s="91" customFormat="1" ht="20.45" customHeight="1">
      <c r="A13" s="47"/>
      <c r="C13" s="127"/>
      <c r="D13" s="127"/>
      <c r="E13" s="127"/>
      <c r="F13" s="127"/>
      <c r="G13" s="1741" t="s">
        <v>594</v>
      </c>
      <c r="H13" s="1741"/>
      <c r="I13" s="1741"/>
      <c r="J13" s="1741"/>
      <c r="L13" s="1647" t="str">
        <f>IF(基本情報入力!$J$14="","",基本情報入力!$J$14)</f>
        <v/>
      </c>
      <c r="M13" s="1647"/>
      <c r="N13" s="1647"/>
      <c r="O13" s="1647"/>
      <c r="P13" s="1647"/>
      <c r="Q13" s="1647"/>
      <c r="R13" s="1647"/>
      <c r="S13" s="1647"/>
      <c r="U13" s="127"/>
      <c r="V13" s="127"/>
      <c r="W13" s="127"/>
      <c r="X13" s="127"/>
      <c r="Y13" s="1741" t="s">
        <v>594</v>
      </c>
      <c r="Z13" s="1741"/>
      <c r="AA13" s="1741"/>
      <c r="AB13" s="1741"/>
      <c r="AD13" s="1647" t="str">
        <f>IF(基本情報入力!$J$14="","",基本情報入力!$J$14)</f>
        <v/>
      </c>
      <c r="AE13" s="1647"/>
      <c r="AF13" s="1647"/>
      <c r="AG13" s="1647"/>
      <c r="AH13" s="1647"/>
      <c r="AI13" s="1647"/>
      <c r="AJ13" s="1647"/>
      <c r="AK13" s="1647"/>
    </row>
    <row r="14" spans="1:40" s="91" customFormat="1" ht="23.25" customHeight="1" thickBot="1">
      <c r="A14" s="47"/>
      <c r="C14" s="127"/>
      <c r="D14" s="127"/>
      <c r="E14" s="127"/>
      <c r="F14" s="127"/>
      <c r="G14" s="127"/>
      <c r="H14" s="127"/>
      <c r="J14" s="610"/>
      <c r="K14" s="1789"/>
      <c r="L14" s="1789"/>
      <c r="M14" s="1789"/>
      <c r="N14" s="1789"/>
      <c r="O14" s="1789"/>
      <c r="P14" s="1789"/>
      <c r="Q14" s="1789"/>
      <c r="R14" s="1789"/>
      <c r="S14" s="1789"/>
      <c r="U14" s="127"/>
      <c r="V14" s="127"/>
      <c r="W14" s="127"/>
      <c r="X14" s="127"/>
      <c r="Y14" s="127"/>
      <c r="Z14" s="127"/>
      <c r="AB14" s="610" t="s">
        <v>595</v>
      </c>
      <c r="AC14" s="1758" t="s">
        <v>596</v>
      </c>
      <c r="AD14" s="1758"/>
      <c r="AE14" s="1758"/>
      <c r="AF14" s="1758"/>
      <c r="AG14" s="1758"/>
      <c r="AH14" s="1758"/>
      <c r="AI14" s="1758"/>
      <c r="AJ14" s="1758"/>
      <c r="AK14" s="1758"/>
    </row>
    <row r="15" spans="1:40" s="91" customFormat="1" ht="20.25" customHeight="1">
      <c r="A15" s="47"/>
      <c r="C15" s="127"/>
      <c r="D15" s="127"/>
      <c r="E15" s="127"/>
      <c r="F15" s="127"/>
      <c r="G15" s="127"/>
      <c r="H15" s="127"/>
      <c r="I15" s="127"/>
      <c r="J15" s="127"/>
      <c r="K15" s="127"/>
      <c r="L15" s="127"/>
      <c r="M15" s="127"/>
      <c r="N15" s="127"/>
      <c r="O15" s="127"/>
      <c r="P15" s="127"/>
      <c r="Q15" s="127"/>
      <c r="R15" s="127"/>
      <c r="S15" s="127"/>
      <c r="U15" s="127"/>
      <c r="V15" s="127"/>
      <c r="W15" s="127"/>
      <c r="X15" s="127"/>
      <c r="Y15" s="127"/>
      <c r="Z15" s="127"/>
      <c r="AA15" s="127"/>
      <c r="AB15" s="127"/>
      <c r="AC15" s="127"/>
      <c r="AD15" s="127"/>
      <c r="AE15" s="127"/>
      <c r="AF15" s="127"/>
      <c r="AG15" s="127"/>
      <c r="AH15" s="127"/>
      <c r="AI15" s="127"/>
      <c r="AJ15" s="127"/>
      <c r="AK15" s="127"/>
    </row>
    <row r="16" spans="1:40" s="91" customFormat="1" ht="20.25" customHeight="1" thickBot="1">
      <c r="A16" s="47"/>
      <c r="C16" s="127"/>
      <c r="D16" s="127"/>
      <c r="E16" s="576" t="s">
        <v>597</v>
      </c>
      <c r="F16" s="127"/>
      <c r="G16" s="127"/>
      <c r="H16" s="127"/>
      <c r="I16" s="127"/>
      <c r="J16" s="127"/>
      <c r="K16" s="127"/>
      <c r="L16" s="127"/>
      <c r="M16" s="127"/>
      <c r="N16" s="127"/>
      <c r="O16" s="127"/>
      <c r="P16" s="127"/>
      <c r="Q16" s="127"/>
      <c r="R16" s="127"/>
      <c r="S16" s="127"/>
      <c r="U16" s="127"/>
      <c r="V16" s="127"/>
      <c r="W16" s="576" t="str">
        <f>IF(U5="熊本市長","請求額（１０％対象）","請求額")</f>
        <v>請求額</v>
      </c>
      <c r="X16" s="127"/>
      <c r="Y16" s="127"/>
      <c r="Z16" s="127"/>
      <c r="AA16" s="127"/>
      <c r="AB16" s="127"/>
      <c r="AC16" s="127"/>
      <c r="AD16" s="127"/>
      <c r="AE16" s="127"/>
      <c r="AF16" s="127"/>
      <c r="AG16" s="127"/>
      <c r="AH16" s="127"/>
      <c r="AI16" s="127"/>
      <c r="AJ16" s="127"/>
      <c r="AK16" s="127"/>
    </row>
    <row r="17" spans="1:37" s="91" customFormat="1" ht="27.95" customHeight="1">
      <c r="A17" s="47"/>
      <c r="C17" s="127"/>
      <c r="D17" s="127"/>
      <c r="E17" s="128" t="s">
        <v>598</v>
      </c>
      <c r="F17" s="129" t="s">
        <v>545</v>
      </c>
      <c r="G17" s="130" t="s">
        <v>599</v>
      </c>
      <c r="H17" s="130" t="s">
        <v>600</v>
      </c>
      <c r="I17" s="130" t="s">
        <v>546</v>
      </c>
      <c r="J17" s="130" t="s">
        <v>545</v>
      </c>
      <c r="K17" s="130" t="s">
        <v>599</v>
      </c>
      <c r="L17" s="130" t="s">
        <v>601</v>
      </c>
      <c r="M17" s="130" t="s">
        <v>546</v>
      </c>
      <c r="N17" s="130" t="s">
        <v>545</v>
      </c>
      <c r="O17" s="130" t="s">
        <v>599</v>
      </c>
      <c r="P17" s="131" t="s">
        <v>366</v>
      </c>
      <c r="Q17" s="132"/>
      <c r="R17" s="132"/>
      <c r="S17" s="132"/>
      <c r="U17" s="127"/>
      <c r="V17" s="127"/>
      <c r="W17" s="128" t="s">
        <v>598</v>
      </c>
      <c r="X17" s="129" t="s">
        <v>545</v>
      </c>
      <c r="Y17" s="130" t="s">
        <v>599</v>
      </c>
      <c r="Z17" s="130" t="s">
        <v>600</v>
      </c>
      <c r="AA17" s="130" t="s">
        <v>546</v>
      </c>
      <c r="AB17" s="130" t="s">
        <v>545</v>
      </c>
      <c r="AC17" s="130" t="s">
        <v>599</v>
      </c>
      <c r="AD17" s="130" t="s">
        <v>601</v>
      </c>
      <c r="AE17" s="130" t="s">
        <v>546</v>
      </c>
      <c r="AF17" s="130" t="s">
        <v>545</v>
      </c>
      <c r="AG17" s="130" t="s">
        <v>599</v>
      </c>
      <c r="AH17" s="131" t="s">
        <v>366</v>
      </c>
      <c r="AI17" s="132"/>
      <c r="AJ17" s="132"/>
      <c r="AK17" s="132"/>
    </row>
    <row r="18" spans="1:37" s="91" customFormat="1" ht="45.95" customHeight="1" thickBot="1">
      <c r="A18" s="47"/>
      <c r="C18" s="127"/>
      <c r="D18" s="127"/>
      <c r="E18" s="133" t="s">
        <v>602</v>
      </c>
      <c r="F18" s="134"/>
      <c r="G18" s="135"/>
      <c r="H18" s="135"/>
      <c r="I18" s="135"/>
      <c r="J18" s="135"/>
      <c r="K18" s="135"/>
      <c r="L18" s="135"/>
      <c r="M18" s="135"/>
      <c r="N18" s="135"/>
      <c r="O18" s="135"/>
      <c r="P18" s="136"/>
      <c r="Q18" s="127"/>
      <c r="R18" s="127"/>
      <c r="S18" s="127"/>
      <c r="U18" s="127"/>
      <c r="V18" s="127"/>
      <c r="W18" s="133" t="s">
        <v>602</v>
      </c>
      <c r="X18" s="134"/>
      <c r="Y18" s="135"/>
      <c r="Z18" s="135"/>
      <c r="AA18" s="135"/>
      <c r="AB18" s="135"/>
      <c r="AC18" s="135"/>
      <c r="AD18" s="135"/>
      <c r="AE18" s="135"/>
      <c r="AF18" s="135"/>
      <c r="AG18" s="135"/>
      <c r="AH18" s="136"/>
      <c r="AI18" s="127"/>
      <c r="AJ18" s="127"/>
      <c r="AK18" s="127"/>
    </row>
    <row r="19" spans="1:37" s="91" customFormat="1" ht="24" customHeight="1">
      <c r="A19" s="47"/>
      <c r="C19" s="127"/>
      <c r="D19" s="127"/>
      <c r="E19" s="127"/>
      <c r="F19" s="577"/>
      <c r="K19" s="1772"/>
      <c r="L19" s="1772"/>
      <c r="M19" s="1772"/>
      <c r="N19" s="1772"/>
      <c r="O19" s="1772"/>
      <c r="P19" s="577"/>
      <c r="Q19" s="127"/>
      <c r="R19" s="127"/>
      <c r="S19" s="127"/>
      <c r="U19" s="127"/>
      <c r="V19" s="127"/>
      <c r="W19" s="127"/>
      <c r="X19" s="577" t="str">
        <f>IF(U5="熊本市長","（うち消費税額10％","")</f>
        <v/>
      </c>
      <c r="AC19" s="1772"/>
      <c r="AD19" s="1772"/>
      <c r="AE19" s="1772"/>
      <c r="AF19" s="1772"/>
      <c r="AG19" s="1772"/>
      <c r="AH19" s="577" t="str">
        <f>IF(U5="熊本市長","）","")</f>
        <v/>
      </c>
      <c r="AI19" s="127"/>
      <c r="AJ19" s="127"/>
      <c r="AK19" s="127"/>
    </row>
    <row r="20" spans="1:37" s="91" customFormat="1" ht="9.6" customHeight="1">
      <c r="A20" s="47"/>
      <c r="C20" s="127"/>
      <c r="D20" s="127"/>
      <c r="E20" s="127"/>
      <c r="F20" s="127"/>
      <c r="G20" s="127"/>
      <c r="H20" s="127"/>
      <c r="I20" s="127"/>
      <c r="J20" s="127"/>
      <c r="K20" s="127"/>
      <c r="L20" s="127"/>
      <c r="M20" s="127"/>
      <c r="N20" s="127"/>
      <c r="O20" s="127"/>
      <c r="P20" s="127"/>
      <c r="Q20" s="127"/>
      <c r="R20" s="127"/>
      <c r="S20" s="127"/>
      <c r="U20" s="127"/>
      <c r="V20" s="127"/>
      <c r="W20" s="127"/>
      <c r="X20" s="127"/>
      <c r="Y20" s="127"/>
      <c r="Z20" s="127"/>
      <c r="AA20" s="127"/>
      <c r="AB20" s="127"/>
      <c r="AC20" s="127"/>
      <c r="AD20" s="127"/>
      <c r="AE20" s="127"/>
      <c r="AF20" s="127"/>
      <c r="AG20" s="127"/>
      <c r="AH20" s="127"/>
      <c r="AI20" s="127"/>
      <c r="AJ20" s="127"/>
      <c r="AK20" s="127"/>
    </row>
    <row r="21" spans="1:37" s="91" customFormat="1" ht="42" customHeight="1">
      <c r="A21" s="47"/>
      <c r="C21" s="1788" t="str">
        <f>IF(基本情報入力!$J$4="","",基本情報入力!$J$4)</f>
        <v/>
      </c>
      <c r="D21" s="1788"/>
      <c r="E21" s="1788"/>
      <c r="F21" s="1788"/>
      <c r="G21" s="1788"/>
      <c r="H21" s="1788"/>
      <c r="I21" s="1788"/>
      <c r="J21" s="1788"/>
      <c r="K21" s="1788"/>
      <c r="L21" s="1788"/>
      <c r="M21" s="1788"/>
      <c r="N21" s="1788"/>
      <c r="O21" s="1773"/>
      <c r="P21" s="1773"/>
      <c r="Q21" s="1773"/>
      <c r="R21" s="113" t="s">
        <v>603</v>
      </c>
      <c r="U21" s="1788" t="str">
        <f>IF(基本情報入力!$J$4="","",基本情報入力!$J$4)</f>
        <v/>
      </c>
      <c r="V21" s="1788"/>
      <c r="W21" s="1788"/>
      <c r="X21" s="1788"/>
      <c r="Y21" s="1788"/>
      <c r="Z21" s="1788"/>
      <c r="AA21" s="1788"/>
      <c r="AB21" s="1788"/>
      <c r="AC21" s="1788"/>
      <c r="AD21" s="1788"/>
      <c r="AE21" s="1788"/>
      <c r="AF21" s="1788"/>
      <c r="AG21" s="1773"/>
      <c r="AH21" s="1773"/>
      <c r="AI21" s="1773"/>
      <c r="AJ21" s="113" t="s">
        <v>603</v>
      </c>
    </row>
    <row r="22" spans="1:37" s="91" customFormat="1" ht="21" customHeight="1">
      <c r="A22" s="47"/>
      <c r="C22" s="577" t="s">
        <v>604</v>
      </c>
      <c r="D22" s="137"/>
      <c r="E22" s="127"/>
      <c r="F22" s="127"/>
      <c r="G22" s="127"/>
      <c r="H22" s="127"/>
      <c r="I22" s="127"/>
      <c r="J22" s="127"/>
      <c r="K22" s="127"/>
      <c r="L22" s="127"/>
      <c r="M22" s="127"/>
      <c r="N22" s="127"/>
      <c r="O22" s="127"/>
      <c r="P22" s="127"/>
      <c r="Q22" s="127"/>
      <c r="R22" s="127"/>
      <c r="S22" s="127"/>
      <c r="U22" s="577" t="s">
        <v>604</v>
      </c>
      <c r="V22" s="137"/>
      <c r="W22" s="127"/>
      <c r="X22" s="127"/>
      <c r="Y22" s="127"/>
      <c r="Z22" s="127"/>
      <c r="AA22" s="127"/>
      <c r="AB22" s="127"/>
      <c r="AC22" s="127"/>
      <c r="AD22" s="127"/>
      <c r="AE22" s="127"/>
      <c r="AF22" s="127"/>
      <c r="AG22" s="127"/>
      <c r="AH22" s="127"/>
      <c r="AI22" s="127"/>
      <c r="AJ22" s="127"/>
      <c r="AK22" s="127"/>
    </row>
    <row r="23" spans="1:37" s="91" customFormat="1" ht="22.5" customHeight="1">
      <c r="A23" s="47"/>
      <c r="C23" s="127"/>
      <c r="D23" s="127"/>
      <c r="E23" s="127"/>
      <c r="F23" s="127"/>
      <c r="G23" s="127"/>
      <c r="H23" s="127"/>
      <c r="I23" s="127"/>
      <c r="J23" s="127"/>
      <c r="K23" s="127"/>
      <c r="L23" s="127"/>
      <c r="M23" s="127"/>
      <c r="N23" s="127"/>
      <c r="O23" s="127"/>
      <c r="P23" s="127"/>
      <c r="Q23" s="127"/>
      <c r="R23" s="127"/>
      <c r="S23" s="127"/>
      <c r="U23" s="127"/>
      <c r="V23" s="127"/>
      <c r="W23" s="127"/>
      <c r="X23" s="127"/>
      <c r="Y23" s="127"/>
      <c r="Z23" s="127"/>
      <c r="AA23" s="127"/>
      <c r="AB23" s="127"/>
      <c r="AC23" s="127"/>
      <c r="AD23" s="127"/>
      <c r="AE23" s="127"/>
      <c r="AF23" s="127"/>
      <c r="AG23" s="127"/>
      <c r="AH23" s="127"/>
      <c r="AI23" s="127"/>
      <c r="AJ23" s="127"/>
      <c r="AK23" s="127"/>
    </row>
    <row r="24" spans="1:37" s="91" customFormat="1">
      <c r="A24" s="47"/>
      <c r="C24" s="127"/>
      <c r="Q24" s="127"/>
      <c r="R24" s="127"/>
      <c r="S24" s="127"/>
      <c r="U24" s="127"/>
      <c r="W24" s="91" t="s">
        <v>605</v>
      </c>
      <c r="AI24" s="127"/>
      <c r="AJ24" s="127"/>
      <c r="AK24" s="127"/>
    </row>
    <row r="25" spans="1:37" s="91" customFormat="1">
      <c r="A25" s="47"/>
      <c r="C25" s="127"/>
      <c r="D25" s="127"/>
      <c r="E25" s="1783"/>
      <c r="F25" s="226"/>
      <c r="G25" s="226"/>
      <c r="H25" s="226"/>
      <c r="I25" s="226"/>
      <c r="J25" s="226"/>
      <c r="K25" s="226"/>
      <c r="L25" s="226"/>
      <c r="M25" s="226"/>
      <c r="N25" s="226"/>
      <c r="O25" s="226"/>
      <c r="P25" s="226"/>
      <c r="Q25" s="127"/>
      <c r="R25" s="127"/>
      <c r="S25" s="127"/>
      <c r="U25" s="127"/>
      <c r="V25" s="127"/>
      <c r="W25" s="1736" t="s">
        <v>606</v>
      </c>
      <c r="X25" s="570" t="s">
        <v>545</v>
      </c>
      <c r="Y25" s="571" t="s">
        <v>599</v>
      </c>
      <c r="Z25" s="571" t="s">
        <v>600</v>
      </c>
      <c r="AA25" s="571" t="s">
        <v>546</v>
      </c>
      <c r="AB25" s="571" t="s">
        <v>545</v>
      </c>
      <c r="AC25" s="571" t="s">
        <v>599</v>
      </c>
      <c r="AD25" s="571" t="s">
        <v>601</v>
      </c>
      <c r="AE25" s="571" t="s">
        <v>546</v>
      </c>
      <c r="AF25" s="571" t="s">
        <v>545</v>
      </c>
      <c r="AG25" s="571" t="s">
        <v>599</v>
      </c>
      <c r="AH25" s="572" t="s">
        <v>366</v>
      </c>
      <c r="AI25" s="127"/>
      <c r="AJ25" s="127"/>
      <c r="AK25" s="127"/>
    </row>
    <row r="26" spans="1:37" s="91" customFormat="1" ht="32.1" customHeight="1">
      <c r="A26" s="47"/>
      <c r="C26" s="127"/>
      <c r="D26" s="127"/>
      <c r="E26" s="1783"/>
      <c r="F26" s="226"/>
      <c r="G26" s="226"/>
      <c r="H26" s="226"/>
      <c r="I26" s="226"/>
      <c r="J26" s="226"/>
      <c r="K26" s="226"/>
      <c r="L26" s="226"/>
      <c r="M26" s="226"/>
      <c r="N26" s="226"/>
      <c r="O26" s="226"/>
      <c r="P26" s="226"/>
      <c r="Q26" s="127"/>
      <c r="R26" s="127"/>
      <c r="S26" s="127"/>
      <c r="U26" s="127"/>
      <c r="V26" s="127"/>
      <c r="W26" s="1737"/>
      <c r="X26" s="573"/>
      <c r="Y26" s="574"/>
      <c r="Z26" s="574"/>
      <c r="AA26" s="574"/>
      <c r="AB26" s="574"/>
      <c r="AC26" s="574"/>
      <c r="AD26" s="574"/>
      <c r="AE26" s="574"/>
      <c r="AF26" s="574"/>
      <c r="AG26" s="574"/>
      <c r="AH26" s="575"/>
      <c r="AI26" s="127"/>
      <c r="AJ26" s="127"/>
      <c r="AK26" s="127"/>
    </row>
    <row r="27" spans="1:37" s="91" customFormat="1" ht="24" customHeight="1">
      <c r="A27" s="47"/>
      <c r="C27" s="127"/>
      <c r="D27" s="127"/>
      <c r="G27" s="577"/>
      <c r="L27" s="1784"/>
      <c r="M27" s="1784"/>
      <c r="N27" s="1784"/>
      <c r="O27" s="1784"/>
      <c r="Q27" s="127"/>
      <c r="R27" s="127"/>
      <c r="S27" s="127"/>
      <c r="U27" s="127"/>
      <c r="V27" s="127"/>
      <c r="Y27" s="577" t="s">
        <v>607</v>
      </c>
      <c r="AD27" s="1759"/>
      <c r="AE27" s="1759"/>
      <c r="AF27" s="1759"/>
      <c r="AG27" s="1759"/>
      <c r="AH27" s="91" t="s">
        <v>85</v>
      </c>
      <c r="AI27" s="127"/>
      <c r="AJ27" s="127"/>
      <c r="AK27" s="127"/>
    </row>
    <row r="28" spans="1:37" s="91" customFormat="1" ht="11.45" customHeight="1">
      <c r="A28" s="47"/>
      <c r="C28" s="127"/>
      <c r="D28" s="127"/>
      <c r="E28" s="567"/>
      <c r="F28" s="568"/>
      <c r="G28" s="568"/>
      <c r="H28" s="568"/>
      <c r="I28" s="568"/>
      <c r="J28" s="568"/>
      <c r="K28" s="568"/>
      <c r="L28" s="568"/>
      <c r="M28" s="568"/>
      <c r="N28" s="568"/>
      <c r="O28" s="568"/>
      <c r="P28" s="568"/>
      <c r="Q28" s="127"/>
      <c r="R28" s="127"/>
      <c r="S28" s="127"/>
      <c r="U28" s="127"/>
      <c r="V28" s="127"/>
      <c r="W28" s="567"/>
      <c r="X28" s="568"/>
      <c r="Y28" s="568"/>
      <c r="Z28" s="568"/>
      <c r="AA28" s="568"/>
      <c r="AB28" s="568"/>
      <c r="AC28" s="568"/>
      <c r="AD28" s="568"/>
      <c r="AE28" s="568"/>
      <c r="AF28" s="568"/>
      <c r="AG28" s="568"/>
      <c r="AH28" s="568"/>
      <c r="AI28" s="127"/>
      <c r="AJ28" s="127"/>
      <c r="AK28" s="127"/>
    </row>
    <row r="29" spans="1:37" s="91" customFormat="1">
      <c r="A29" s="47"/>
      <c r="C29" s="127"/>
      <c r="D29" s="127"/>
      <c r="F29" s="569"/>
      <c r="G29" s="569"/>
      <c r="H29" s="569"/>
      <c r="I29" s="569"/>
      <c r="J29" s="569"/>
      <c r="K29" s="569"/>
      <c r="L29" s="569"/>
      <c r="M29" s="569"/>
      <c r="N29" s="569"/>
      <c r="O29" s="569"/>
      <c r="P29" s="569"/>
      <c r="Q29" s="127"/>
      <c r="R29" s="127"/>
      <c r="S29" s="127"/>
      <c r="U29" s="127"/>
      <c r="V29" s="127"/>
      <c r="W29" s="91" t="s">
        <v>608</v>
      </c>
      <c r="X29" s="569"/>
      <c r="Y29" s="569"/>
      <c r="Z29" s="569"/>
      <c r="AA29" s="569"/>
      <c r="AB29" s="569"/>
      <c r="AC29" s="569"/>
      <c r="AD29" s="569"/>
      <c r="AE29" s="569"/>
      <c r="AF29" s="569"/>
      <c r="AG29" s="569"/>
      <c r="AH29" s="569"/>
      <c r="AI29" s="127"/>
      <c r="AJ29" s="127"/>
      <c r="AK29" s="127"/>
    </row>
    <row r="30" spans="1:37" s="91" customFormat="1">
      <c r="A30" s="47"/>
      <c r="C30" s="127"/>
      <c r="D30" s="127"/>
      <c r="E30" s="1783"/>
      <c r="F30" s="226"/>
      <c r="G30" s="226"/>
      <c r="H30" s="226"/>
      <c r="I30" s="226"/>
      <c r="J30" s="226"/>
      <c r="K30" s="226"/>
      <c r="L30" s="226"/>
      <c r="M30" s="226"/>
      <c r="N30" s="226"/>
      <c r="O30" s="226"/>
      <c r="P30" s="226"/>
      <c r="Q30" s="127"/>
      <c r="R30" s="127"/>
      <c r="S30" s="127"/>
      <c r="U30" s="127"/>
      <c r="V30" s="127"/>
      <c r="W30" s="1736" t="s">
        <v>606</v>
      </c>
      <c r="X30" s="570" t="s">
        <v>545</v>
      </c>
      <c r="Y30" s="571" t="s">
        <v>599</v>
      </c>
      <c r="Z30" s="571" t="s">
        <v>600</v>
      </c>
      <c r="AA30" s="571" t="s">
        <v>546</v>
      </c>
      <c r="AB30" s="571" t="s">
        <v>545</v>
      </c>
      <c r="AC30" s="571" t="s">
        <v>599</v>
      </c>
      <c r="AD30" s="571" t="s">
        <v>601</v>
      </c>
      <c r="AE30" s="571" t="s">
        <v>546</v>
      </c>
      <c r="AF30" s="571" t="s">
        <v>545</v>
      </c>
      <c r="AG30" s="571" t="s">
        <v>599</v>
      </c>
      <c r="AH30" s="572" t="s">
        <v>366</v>
      </c>
      <c r="AI30" s="127"/>
      <c r="AJ30" s="127"/>
      <c r="AK30" s="127"/>
    </row>
    <row r="31" spans="1:37" s="91" customFormat="1" ht="32.1" customHeight="1">
      <c r="A31" s="47"/>
      <c r="C31" s="127"/>
      <c r="D31" s="127"/>
      <c r="E31" s="1783"/>
      <c r="F31" s="226"/>
      <c r="G31" s="226"/>
      <c r="H31" s="226"/>
      <c r="I31" s="226"/>
      <c r="J31" s="226"/>
      <c r="K31" s="226"/>
      <c r="L31" s="226"/>
      <c r="M31" s="226"/>
      <c r="N31" s="226"/>
      <c r="O31" s="226"/>
      <c r="P31" s="226"/>
      <c r="Q31" s="127"/>
      <c r="R31" s="127"/>
      <c r="S31" s="127"/>
      <c r="U31" s="127"/>
      <c r="V31" s="127"/>
      <c r="W31" s="1737"/>
      <c r="X31" s="573"/>
      <c r="Y31" s="574"/>
      <c r="Z31" s="574"/>
      <c r="AA31" s="574"/>
      <c r="AB31" s="574"/>
      <c r="AC31" s="574"/>
      <c r="AD31" s="574"/>
      <c r="AE31" s="574"/>
      <c r="AF31" s="574"/>
      <c r="AG31" s="574"/>
      <c r="AH31" s="575"/>
      <c r="AI31" s="127"/>
      <c r="AJ31" s="127"/>
      <c r="AK31" s="127"/>
    </row>
    <row r="32" spans="1:37" s="91" customFormat="1" ht="24" customHeight="1">
      <c r="A32" s="47"/>
      <c r="C32" s="127"/>
      <c r="D32" s="127"/>
      <c r="E32" s="567"/>
      <c r="F32" s="568"/>
      <c r="G32" s="568"/>
      <c r="H32" s="568"/>
      <c r="I32" s="568"/>
      <c r="J32" s="568"/>
      <c r="K32" s="568"/>
      <c r="L32" s="568"/>
      <c r="M32" s="568"/>
      <c r="N32" s="568"/>
      <c r="O32" s="568"/>
      <c r="P32" s="568"/>
      <c r="Q32" s="127"/>
      <c r="R32" s="127"/>
      <c r="S32" s="127"/>
      <c r="U32" s="127"/>
      <c r="V32" s="127"/>
      <c r="W32" s="567"/>
      <c r="X32" s="568"/>
      <c r="Y32" s="568"/>
      <c r="Z32" s="568"/>
      <c r="AA32" s="568"/>
      <c r="AB32" s="568"/>
      <c r="AC32" s="568"/>
      <c r="AD32" s="568"/>
      <c r="AE32" s="568"/>
      <c r="AF32" s="568"/>
      <c r="AG32" s="568"/>
      <c r="AH32" s="568"/>
      <c r="AI32" s="127"/>
      <c r="AJ32" s="127"/>
      <c r="AK32" s="127"/>
    </row>
    <row r="33" spans="1:37" s="91" customFormat="1" ht="30" customHeight="1" thickBot="1">
      <c r="A33" s="47"/>
      <c r="C33" s="127"/>
      <c r="D33" s="1785" t="s">
        <v>609</v>
      </c>
      <c r="E33" s="1786"/>
      <c r="F33" s="1786"/>
      <c r="G33" s="1786"/>
      <c r="H33" s="1786"/>
      <c r="I33" s="1786"/>
      <c r="J33" s="1786"/>
      <c r="K33" s="1786"/>
      <c r="L33" s="1786"/>
      <c r="M33" s="1786"/>
      <c r="N33" s="1786"/>
      <c r="O33" s="1786"/>
      <c r="P33" s="1786"/>
      <c r="Q33" s="1787"/>
      <c r="R33" s="138"/>
      <c r="S33" s="127"/>
      <c r="U33" s="127"/>
      <c r="V33" s="1785" t="s">
        <v>609</v>
      </c>
      <c r="W33" s="1786"/>
      <c r="X33" s="1786"/>
      <c r="Y33" s="1786"/>
      <c r="Z33" s="1786"/>
      <c r="AA33" s="1786"/>
      <c r="AB33" s="1786"/>
      <c r="AC33" s="1786"/>
      <c r="AD33" s="1786"/>
      <c r="AE33" s="1786"/>
      <c r="AF33" s="1786"/>
      <c r="AG33" s="1786"/>
      <c r="AH33" s="1786"/>
      <c r="AI33" s="1787"/>
      <c r="AJ33" s="138"/>
      <c r="AK33" s="127"/>
    </row>
    <row r="34" spans="1:37" s="91" customFormat="1" ht="30" customHeight="1" thickTop="1">
      <c r="A34" s="47"/>
      <c r="C34" s="127"/>
      <c r="D34" s="1774" t="s">
        <v>610</v>
      </c>
      <c r="E34" s="1775"/>
      <c r="F34" s="1775"/>
      <c r="G34" s="1776"/>
      <c r="H34" s="1777" t="s">
        <v>557</v>
      </c>
      <c r="I34" s="1778"/>
      <c r="J34" s="1778"/>
      <c r="K34" s="1778"/>
      <c r="L34" s="1778"/>
      <c r="M34" s="1778"/>
      <c r="N34" s="1778"/>
      <c r="O34" s="1778"/>
      <c r="P34" s="1778"/>
      <c r="Q34" s="1779"/>
      <c r="R34" s="139"/>
      <c r="S34" s="127"/>
      <c r="U34" s="127"/>
      <c r="V34" s="1774" t="s">
        <v>347</v>
      </c>
      <c r="W34" s="1775"/>
      <c r="X34" s="1775"/>
      <c r="Y34" s="1776"/>
      <c r="Z34" s="1777" t="s">
        <v>557</v>
      </c>
      <c r="AA34" s="1778"/>
      <c r="AB34" s="1778"/>
      <c r="AC34" s="1778"/>
      <c r="AD34" s="1778"/>
      <c r="AE34" s="1778"/>
      <c r="AF34" s="1778"/>
      <c r="AG34" s="1778"/>
      <c r="AH34" s="1778"/>
      <c r="AI34" s="1779"/>
      <c r="AJ34" s="139"/>
      <c r="AK34" s="127"/>
    </row>
    <row r="35" spans="1:37" s="91" customFormat="1" ht="30" customHeight="1">
      <c r="A35" s="47"/>
      <c r="C35" s="127"/>
      <c r="D35" s="1749" t="s">
        <v>611</v>
      </c>
      <c r="E35" s="1750"/>
      <c r="F35" s="1750"/>
      <c r="G35" s="1751"/>
      <c r="H35" s="1769" t="s">
        <v>612</v>
      </c>
      <c r="I35" s="1770"/>
      <c r="J35" s="1770"/>
      <c r="K35" s="1770"/>
      <c r="L35" s="1770"/>
      <c r="M35" s="1770"/>
      <c r="N35" s="1770"/>
      <c r="O35" s="1770"/>
      <c r="P35" s="1770"/>
      <c r="Q35" s="1771"/>
      <c r="R35" s="132"/>
      <c r="S35" s="127"/>
      <c r="U35" s="127"/>
      <c r="V35" s="1749" t="s">
        <v>611</v>
      </c>
      <c r="W35" s="1750"/>
      <c r="X35" s="1750"/>
      <c r="Y35" s="1751"/>
      <c r="Z35" s="1769" t="s">
        <v>612</v>
      </c>
      <c r="AA35" s="1770"/>
      <c r="AB35" s="1770"/>
      <c r="AC35" s="1770"/>
      <c r="AD35" s="1770"/>
      <c r="AE35" s="1770"/>
      <c r="AF35" s="1770"/>
      <c r="AG35" s="1770"/>
      <c r="AH35" s="1770"/>
      <c r="AI35" s="1771"/>
      <c r="AJ35" s="132"/>
      <c r="AK35" s="127"/>
    </row>
    <row r="36" spans="1:37" s="91" customFormat="1" ht="30" customHeight="1">
      <c r="A36" s="47"/>
      <c r="C36" s="127"/>
      <c r="D36" s="1749" t="s">
        <v>613</v>
      </c>
      <c r="E36" s="1750"/>
      <c r="F36" s="1750"/>
      <c r="G36" s="1751"/>
      <c r="H36" s="1752"/>
      <c r="I36" s="1753"/>
      <c r="J36" s="1753"/>
      <c r="K36" s="1753"/>
      <c r="L36" s="1753"/>
      <c r="M36" s="1753"/>
      <c r="N36" s="1753"/>
      <c r="O36" s="1753"/>
      <c r="P36" s="1753"/>
      <c r="Q36" s="1754"/>
      <c r="R36" s="139"/>
      <c r="S36" s="127"/>
      <c r="U36" s="127"/>
      <c r="V36" s="1749" t="s">
        <v>613</v>
      </c>
      <c r="W36" s="1750"/>
      <c r="X36" s="1750"/>
      <c r="Y36" s="1751"/>
      <c r="Z36" s="1752"/>
      <c r="AA36" s="1753"/>
      <c r="AB36" s="1753"/>
      <c r="AC36" s="1753"/>
      <c r="AD36" s="1753"/>
      <c r="AE36" s="1753"/>
      <c r="AF36" s="1753"/>
      <c r="AG36" s="1753"/>
      <c r="AH36" s="1753"/>
      <c r="AI36" s="1754"/>
      <c r="AJ36" s="139"/>
      <c r="AK36" s="127"/>
    </row>
    <row r="37" spans="1:37" s="91" customFormat="1" ht="30" customHeight="1">
      <c r="A37" s="47"/>
      <c r="C37" s="127"/>
      <c r="D37" s="1766" t="s">
        <v>614</v>
      </c>
      <c r="E37" s="1767"/>
      <c r="F37" s="1767"/>
      <c r="G37" s="1768"/>
      <c r="H37" s="1755"/>
      <c r="I37" s="1756"/>
      <c r="J37" s="1756"/>
      <c r="K37" s="1756"/>
      <c r="L37" s="1756"/>
      <c r="M37" s="1756"/>
      <c r="N37" s="1756"/>
      <c r="O37" s="1756"/>
      <c r="P37" s="1756"/>
      <c r="Q37" s="1757"/>
      <c r="R37" s="140"/>
      <c r="S37" s="127"/>
      <c r="U37" s="127"/>
      <c r="V37" s="1766" t="s">
        <v>614</v>
      </c>
      <c r="W37" s="1767"/>
      <c r="X37" s="1767"/>
      <c r="Y37" s="1768"/>
      <c r="Z37" s="1755"/>
      <c r="AA37" s="1756"/>
      <c r="AB37" s="1756"/>
      <c r="AC37" s="1756"/>
      <c r="AD37" s="1756"/>
      <c r="AE37" s="1756"/>
      <c r="AF37" s="1756"/>
      <c r="AG37" s="1756"/>
      <c r="AH37" s="1756"/>
      <c r="AI37" s="1757"/>
      <c r="AJ37" s="140"/>
      <c r="AK37" s="127"/>
    </row>
    <row r="38" spans="1:37" s="91" customFormat="1" ht="29.1" customHeight="1">
      <c r="A38" s="47"/>
      <c r="C38" s="127"/>
      <c r="D38" s="1780" t="s">
        <v>615</v>
      </c>
      <c r="E38" s="1781"/>
      <c r="F38" s="1781"/>
      <c r="G38" s="1782"/>
      <c r="H38" s="1743"/>
      <c r="I38" s="1744"/>
      <c r="J38" s="1744"/>
      <c r="K38" s="1744"/>
      <c r="L38" s="1744"/>
      <c r="M38" s="1744"/>
      <c r="N38" s="1744"/>
      <c r="O38" s="1744"/>
      <c r="P38" s="1744"/>
      <c r="Q38" s="1745"/>
      <c r="R38" s="140"/>
      <c r="S38" s="127"/>
      <c r="U38" s="127"/>
      <c r="V38" s="1760" t="s">
        <v>615</v>
      </c>
      <c r="W38" s="1761"/>
      <c r="X38" s="1761"/>
      <c r="Y38" s="1762"/>
      <c r="Z38" s="1743"/>
      <c r="AA38" s="1744"/>
      <c r="AB38" s="1744"/>
      <c r="AC38" s="1744"/>
      <c r="AD38" s="1744"/>
      <c r="AE38" s="1744"/>
      <c r="AF38" s="1744"/>
      <c r="AG38" s="1744"/>
      <c r="AH38" s="1744"/>
      <c r="AI38" s="1745"/>
      <c r="AJ38" s="140"/>
      <c r="AK38" s="127"/>
    </row>
    <row r="39" spans="1:37" s="91" customFormat="1" ht="29.1" customHeight="1">
      <c r="A39" s="47"/>
      <c r="C39" s="127"/>
      <c r="D39" s="1763"/>
      <c r="E39" s="1764"/>
      <c r="F39" s="1764"/>
      <c r="G39" s="1765"/>
      <c r="H39" s="1746"/>
      <c r="I39" s="1747"/>
      <c r="J39" s="1747"/>
      <c r="K39" s="1747"/>
      <c r="L39" s="1747"/>
      <c r="M39" s="1747"/>
      <c r="N39" s="1747"/>
      <c r="O39" s="1747"/>
      <c r="P39" s="1747"/>
      <c r="Q39" s="1748"/>
      <c r="R39" s="140"/>
      <c r="S39" s="127"/>
      <c r="U39" s="127"/>
      <c r="V39" s="1763"/>
      <c r="W39" s="1764"/>
      <c r="X39" s="1764"/>
      <c r="Y39" s="1765"/>
      <c r="Z39" s="1746"/>
      <c r="AA39" s="1747"/>
      <c r="AB39" s="1747"/>
      <c r="AC39" s="1747"/>
      <c r="AD39" s="1747"/>
      <c r="AE39" s="1747"/>
      <c r="AF39" s="1747"/>
      <c r="AG39" s="1747"/>
      <c r="AH39" s="1747"/>
      <c r="AI39" s="1748"/>
      <c r="AJ39" s="140"/>
      <c r="AK39" s="127"/>
    </row>
    <row r="40" spans="1:37" s="91" customFormat="1">
      <c r="A40" s="47"/>
    </row>
    <row r="41" spans="1:37" s="91" customFormat="1">
      <c r="A41" s="47"/>
    </row>
    <row r="42" spans="1:37" s="91" customFormat="1">
      <c r="A42" s="47"/>
    </row>
    <row r="43" spans="1:37" s="91" customFormat="1">
      <c r="A43" s="47"/>
    </row>
  </sheetData>
  <mergeCells count="60">
    <mergeCell ref="D37:G37"/>
    <mergeCell ref="H37:Q37"/>
    <mergeCell ref="L11:S11"/>
    <mergeCell ref="L12:S12"/>
    <mergeCell ref="K19:O19"/>
    <mergeCell ref="L13:S13"/>
    <mergeCell ref="K14:S14"/>
    <mergeCell ref="G11:J11"/>
    <mergeCell ref="G12:J12"/>
    <mergeCell ref="G13:J13"/>
    <mergeCell ref="C21:N21"/>
    <mergeCell ref="O21:Q21"/>
    <mergeCell ref="Y3:AG3"/>
    <mergeCell ref="D38:G39"/>
    <mergeCell ref="H38:Q39"/>
    <mergeCell ref="Y13:AB13"/>
    <mergeCell ref="D34:G34"/>
    <mergeCell ref="H34:Q34"/>
    <mergeCell ref="D35:G35"/>
    <mergeCell ref="H35:Q35"/>
    <mergeCell ref="D36:G36"/>
    <mergeCell ref="H36:Q36"/>
    <mergeCell ref="E25:E26"/>
    <mergeCell ref="L27:O27"/>
    <mergeCell ref="E30:E31"/>
    <mergeCell ref="D33:Q33"/>
    <mergeCell ref="V33:AI33"/>
    <mergeCell ref="U21:AF21"/>
    <mergeCell ref="Z38:AI39"/>
    <mergeCell ref="AD12:AK12"/>
    <mergeCell ref="V36:Y36"/>
    <mergeCell ref="Z36:AI36"/>
    <mergeCell ref="Z37:AI37"/>
    <mergeCell ref="AC14:AK14"/>
    <mergeCell ref="AD27:AG27"/>
    <mergeCell ref="V38:Y39"/>
    <mergeCell ref="V37:Y37"/>
    <mergeCell ref="V35:Y35"/>
    <mergeCell ref="Z35:AI35"/>
    <mergeCell ref="AC19:AG19"/>
    <mergeCell ref="W30:W31"/>
    <mergeCell ref="AG21:AI21"/>
    <mergeCell ref="V34:Y34"/>
    <mergeCell ref="Z34:AI34"/>
    <mergeCell ref="B1:S1"/>
    <mergeCell ref="T1:AK1"/>
    <mergeCell ref="W25:W26"/>
    <mergeCell ref="AD11:AK11"/>
    <mergeCell ref="U5:Z5"/>
    <mergeCell ref="AC9:AK9"/>
    <mergeCell ref="AD10:AK10"/>
    <mergeCell ref="AG7:AK7"/>
    <mergeCell ref="AD13:AK13"/>
    <mergeCell ref="Y11:AB11"/>
    <mergeCell ref="Y12:AB12"/>
    <mergeCell ref="G3:O3"/>
    <mergeCell ref="C5:H5"/>
    <mergeCell ref="O7:S7"/>
    <mergeCell ref="K9:S9"/>
    <mergeCell ref="L10:S10"/>
  </mergeCells>
  <phoneticPr fontId="6"/>
  <conditionalFormatting sqref="W24:AH31">
    <cfRule type="expression" dxfId="6" priority="1">
      <formula>$U$5="熊本市長"</formula>
    </cfRule>
    <cfRule type="expression" dxfId="5" priority="2">
      <formula>$U$5="熊本市長"</formula>
    </cfRule>
  </conditionalFormatting>
  <printOptions horizontalCentered="1"/>
  <pageMargins left="0.78740157480314965" right="0.39370078740157483" top="0.43307086614173229" bottom="0.51181102362204722" header="0.51181102362204722" footer="0.55118110236220474"/>
  <pageSetup paperSize="9" scale="87" fitToWidth="2" orientation="portrait" r:id="rId1"/>
  <headerFooter alignWithMargins="0"/>
  <colBreaks count="1" manualBreakCount="1">
    <brk id="19" min="2" max="38" man="1"/>
  </colBreaks>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318BEFE9-85B9-41AB-A54B-3E5D2FDBB3A7}">
          <x14:formula1>
            <xm:f>リスト!$B$4:$B$4</xm:f>
          </x14:formula1>
          <xm:sqref>C5:H5</xm:sqref>
        </x14:dataValidation>
        <x14:dataValidation type="list" errorStyle="warning" allowBlank="1" showInputMessage="1" showErrorMessage="1" xr:uid="{C219F07A-0804-4E8C-BA7D-1A4E9E444F7D}">
          <x14:formula1>
            <xm:f>リスト!$B$4:$B$7</xm:f>
          </x14:formula1>
          <xm:sqref>U5:Z5</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5E51-957A-4B60-89D7-414D3745C92C}">
  <sheetPr>
    <tabColor theme="1"/>
    <pageSetUpPr fitToPage="1"/>
  </sheetPr>
  <dimension ref="A1:V43"/>
  <sheetViews>
    <sheetView topLeftCell="A22" zoomScaleNormal="100" zoomScaleSheetLayoutView="100" workbookViewId="0">
      <selection activeCell="A3" sqref="A3:AO3"/>
    </sheetView>
  </sheetViews>
  <sheetFormatPr defaultRowHeight="18.75"/>
  <cols>
    <col min="1" max="1" width="2.875" style="47" customWidth="1"/>
    <col min="2" max="2" width="3.375" style="141" customWidth="1"/>
    <col min="3" max="3" width="3.625" style="141" customWidth="1"/>
    <col min="4" max="4" width="5.625" style="141" customWidth="1"/>
    <col min="5" max="17" width="4.625" style="141" customWidth="1"/>
    <col min="18" max="18" width="7.625" style="141" customWidth="1"/>
    <col min="19" max="19" width="6.375" style="141" customWidth="1"/>
    <col min="20" max="20" width="8.625" style="141" customWidth="1"/>
    <col min="21" max="25" width="8.625" style="141"/>
    <col min="26" max="26" width="8.875" style="141" customWidth="1"/>
    <col min="27" max="257" width="8.625" style="141"/>
    <col min="258" max="258" width="3.375" style="141" customWidth="1"/>
    <col min="259" max="259" width="3.625" style="141" customWidth="1"/>
    <col min="260" max="260" width="5.625" style="141" customWidth="1"/>
    <col min="261" max="273" width="4.625" style="141" customWidth="1"/>
    <col min="274" max="274" width="7.625" style="141" customWidth="1"/>
    <col min="275" max="275" width="6.625" style="141" customWidth="1"/>
    <col min="276" max="513" width="8.625" style="141"/>
    <col min="514" max="514" width="3.375" style="141" customWidth="1"/>
    <col min="515" max="515" width="3.625" style="141" customWidth="1"/>
    <col min="516" max="516" width="5.625" style="141" customWidth="1"/>
    <col min="517" max="529" width="4.625" style="141" customWidth="1"/>
    <col min="530" max="530" width="7.625" style="141" customWidth="1"/>
    <col min="531" max="531" width="6.625" style="141" customWidth="1"/>
    <col min="532" max="769" width="8.625" style="141"/>
    <col min="770" max="770" width="3.375" style="141" customWidth="1"/>
    <col min="771" max="771" width="3.625" style="141" customWidth="1"/>
    <col min="772" max="772" width="5.625" style="141" customWidth="1"/>
    <col min="773" max="785" width="4.625" style="141" customWidth="1"/>
    <col min="786" max="786" width="7.625" style="141" customWidth="1"/>
    <col min="787" max="787" width="6.625" style="141" customWidth="1"/>
    <col min="788" max="1025" width="8.625" style="141"/>
    <col min="1026" max="1026" width="3.375" style="141" customWidth="1"/>
    <col min="1027" max="1027" width="3.625" style="141" customWidth="1"/>
    <col min="1028" max="1028" width="5.625" style="141" customWidth="1"/>
    <col min="1029" max="1041" width="4.625" style="141" customWidth="1"/>
    <col min="1042" max="1042" width="7.625" style="141" customWidth="1"/>
    <col min="1043" max="1043" width="6.625" style="141" customWidth="1"/>
    <col min="1044" max="1281" width="8.625" style="141"/>
    <col min="1282" max="1282" width="3.375" style="141" customWidth="1"/>
    <col min="1283" max="1283" width="3.625" style="141" customWidth="1"/>
    <col min="1284" max="1284" width="5.625" style="141" customWidth="1"/>
    <col min="1285" max="1297" width="4.625" style="141" customWidth="1"/>
    <col min="1298" max="1298" width="7.625" style="141" customWidth="1"/>
    <col min="1299" max="1299" width="6.625" style="141" customWidth="1"/>
    <col min="1300" max="1537" width="8.625" style="141"/>
    <col min="1538" max="1538" width="3.375" style="141" customWidth="1"/>
    <col min="1539" max="1539" width="3.625" style="141" customWidth="1"/>
    <col min="1540" max="1540" width="5.625" style="141" customWidth="1"/>
    <col min="1541" max="1553" width="4.625" style="141" customWidth="1"/>
    <col min="1554" max="1554" width="7.625" style="141" customWidth="1"/>
    <col min="1555" max="1555" width="6.625" style="141" customWidth="1"/>
    <col min="1556" max="1793" width="8.625" style="141"/>
    <col min="1794" max="1794" width="3.375" style="141" customWidth="1"/>
    <col min="1795" max="1795" width="3.625" style="141" customWidth="1"/>
    <col min="1796" max="1796" width="5.625" style="141" customWidth="1"/>
    <col min="1797" max="1809" width="4.625" style="141" customWidth="1"/>
    <col min="1810" max="1810" width="7.625" style="141" customWidth="1"/>
    <col min="1811" max="1811" width="6.625" style="141" customWidth="1"/>
    <col min="1812" max="2049" width="8.625" style="141"/>
    <col min="2050" max="2050" width="3.375" style="141" customWidth="1"/>
    <col min="2051" max="2051" width="3.625" style="141" customWidth="1"/>
    <col min="2052" max="2052" width="5.625" style="141" customWidth="1"/>
    <col min="2053" max="2065" width="4.625" style="141" customWidth="1"/>
    <col min="2066" max="2066" width="7.625" style="141" customWidth="1"/>
    <col min="2067" max="2067" width="6.625" style="141" customWidth="1"/>
    <col min="2068" max="2305" width="8.625" style="141"/>
    <col min="2306" max="2306" width="3.375" style="141" customWidth="1"/>
    <col min="2307" max="2307" width="3.625" style="141" customWidth="1"/>
    <col min="2308" max="2308" width="5.625" style="141" customWidth="1"/>
    <col min="2309" max="2321" width="4.625" style="141" customWidth="1"/>
    <col min="2322" max="2322" width="7.625" style="141" customWidth="1"/>
    <col min="2323" max="2323" width="6.625" style="141" customWidth="1"/>
    <col min="2324" max="2561" width="8.625" style="141"/>
    <col min="2562" max="2562" width="3.375" style="141" customWidth="1"/>
    <col min="2563" max="2563" width="3.625" style="141" customWidth="1"/>
    <col min="2564" max="2564" width="5.625" style="141" customWidth="1"/>
    <col min="2565" max="2577" width="4.625" style="141" customWidth="1"/>
    <col min="2578" max="2578" width="7.625" style="141" customWidth="1"/>
    <col min="2579" max="2579" width="6.625" style="141" customWidth="1"/>
    <col min="2580" max="2817" width="8.625" style="141"/>
    <col min="2818" max="2818" width="3.375" style="141" customWidth="1"/>
    <col min="2819" max="2819" width="3.625" style="141" customWidth="1"/>
    <col min="2820" max="2820" width="5.625" style="141" customWidth="1"/>
    <col min="2821" max="2833" width="4.625" style="141" customWidth="1"/>
    <col min="2834" max="2834" width="7.625" style="141" customWidth="1"/>
    <col min="2835" max="2835" width="6.625" style="141" customWidth="1"/>
    <col min="2836" max="3073" width="8.625" style="141"/>
    <col min="3074" max="3074" width="3.375" style="141" customWidth="1"/>
    <col min="3075" max="3075" width="3.625" style="141" customWidth="1"/>
    <col min="3076" max="3076" width="5.625" style="141" customWidth="1"/>
    <col min="3077" max="3089" width="4.625" style="141" customWidth="1"/>
    <col min="3090" max="3090" width="7.625" style="141" customWidth="1"/>
    <col min="3091" max="3091" width="6.625" style="141" customWidth="1"/>
    <col min="3092" max="3329" width="8.625" style="141"/>
    <col min="3330" max="3330" width="3.375" style="141" customWidth="1"/>
    <col min="3331" max="3331" width="3.625" style="141" customWidth="1"/>
    <col min="3332" max="3332" width="5.625" style="141" customWidth="1"/>
    <col min="3333" max="3345" width="4.625" style="141" customWidth="1"/>
    <col min="3346" max="3346" width="7.625" style="141" customWidth="1"/>
    <col min="3347" max="3347" width="6.625" style="141" customWidth="1"/>
    <col min="3348" max="3585" width="8.625" style="141"/>
    <col min="3586" max="3586" width="3.375" style="141" customWidth="1"/>
    <col min="3587" max="3587" width="3.625" style="141" customWidth="1"/>
    <col min="3588" max="3588" width="5.625" style="141" customWidth="1"/>
    <col min="3589" max="3601" width="4.625" style="141" customWidth="1"/>
    <col min="3602" max="3602" width="7.625" style="141" customWidth="1"/>
    <col min="3603" max="3603" width="6.625" style="141" customWidth="1"/>
    <col min="3604" max="3841" width="8.625" style="141"/>
    <col min="3842" max="3842" width="3.375" style="141" customWidth="1"/>
    <col min="3843" max="3843" width="3.625" style="141" customWidth="1"/>
    <col min="3844" max="3844" width="5.625" style="141" customWidth="1"/>
    <col min="3845" max="3857" width="4.625" style="141" customWidth="1"/>
    <col min="3858" max="3858" width="7.625" style="141" customWidth="1"/>
    <col min="3859" max="3859" width="6.625" style="141" customWidth="1"/>
    <col min="3860" max="4097" width="8.625" style="141"/>
    <col min="4098" max="4098" width="3.375" style="141" customWidth="1"/>
    <col min="4099" max="4099" width="3.625" style="141" customWidth="1"/>
    <col min="4100" max="4100" width="5.625" style="141" customWidth="1"/>
    <col min="4101" max="4113" width="4.625" style="141" customWidth="1"/>
    <col min="4114" max="4114" width="7.625" style="141" customWidth="1"/>
    <col min="4115" max="4115" width="6.625" style="141" customWidth="1"/>
    <col min="4116" max="4353" width="8.625" style="141"/>
    <col min="4354" max="4354" width="3.375" style="141" customWidth="1"/>
    <col min="4355" max="4355" width="3.625" style="141" customWidth="1"/>
    <col min="4356" max="4356" width="5.625" style="141" customWidth="1"/>
    <col min="4357" max="4369" width="4.625" style="141" customWidth="1"/>
    <col min="4370" max="4370" width="7.625" style="141" customWidth="1"/>
    <col min="4371" max="4371" width="6.625" style="141" customWidth="1"/>
    <col min="4372" max="4609" width="8.625" style="141"/>
    <col min="4610" max="4610" width="3.375" style="141" customWidth="1"/>
    <col min="4611" max="4611" width="3.625" style="141" customWidth="1"/>
    <col min="4612" max="4612" width="5.625" style="141" customWidth="1"/>
    <col min="4613" max="4625" width="4.625" style="141" customWidth="1"/>
    <col min="4626" max="4626" width="7.625" style="141" customWidth="1"/>
    <col min="4627" max="4627" width="6.625" style="141" customWidth="1"/>
    <col min="4628" max="4865" width="8.625" style="141"/>
    <col min="4866" max="4866" width="3.375" style="141" customWidth="1"/>
    <col min="4867" max="4867" width="3.625" style="141" customWidth="1"/>
    <col min="4868" max="4868" width="5.625" style="141" customWidth="1"/>
    <col min="4869" max="4881" width="4.625" style="141" customWidth="1"/>
    <col min="4882" max="4882" width="7.625" style="141" customWidth="1"/>
    <col min="4883" max="4883" width="6.625" style="141" customWidth="1"/>
    <col min="4884" max="5121" width="8.625" style="141"/>
    <col min="5122" max="5122" width="3.375" style="141" customWidth="1"/>
    <col min="5123" max="5123" width="3.625" style="141" customWidth="1"/>
    <col min="5124" max="5124" width="5.625" style="141" customWidth="1"/>
    <col min="5125" max="5137" width="4.625" style="141" customWidth="1"/>
    <col min="5138" max="5138" width="7.625" style="141" customWidth="1"/>
    <col min="5139" max="5139" width="6.625" style="141" customWidth="1"/>
    <col min="5140" max="5377" width="8.625" style="141"/>
    <col min="5378" max="5378" width="3.375" style="141" customWidth="1"/>
    <col min="5379" max="5379" width="3.625" style="141" customWidth="1"/>
    <col min="5380" max="5380" width="5.625" style="141" customWidth="1"/>
    <col min="5381" max="5393" width="4.625" style="141" customWidth="1"/>
    <col min="5394" max="5394" width="7.625" style="141" customWidth="1"/>
    <col min="5395" max="5395" width="6.625" style="141" customWidth="1"/>
    <col min="5396" max="5633" width="8.625" style="141"/>
    <col min="5634" max="5634" width="3.375" style="141" customWidth="1"/>
    <col min="5635" max="5635" width="3.625" style="141" customWidth="1"/>
    <col min="5636" max="5636" width="5.625" style="141" customWidth="1"/>
    <col min="5637" max="5649" width="4.625" style="141" customWidth="1"/>
    <col min="5650" max="5650" width="7.625" style="141" customWidth="1"/>
    <col min="5651" max="5651" width="6.625" style="141" customWidth="1"/>
    <col min="5652" max="5889" width="8.625" style="141"/>
    <col min="5890" max="5890" width="3.375" style="141" customWidth="1"/>
    <col min="5891" max="5891" width="3.625" style="141" customWidth="1"/>
    <col min="5892" max="5892" width="5.625" style="141" customWidth="1"/>
    <col min="5893" max="5905" width="4.625" style="141" customWidth="1"/>
    <col min="5906" max="5906" width="7.625" style="141" customWidth="1"/>
    <col min="5907" max="5907" width="6.625" style="141" customWidth="1"/>
    <col min="5908" max="6145" width="8.625" style="141"/>
    <col min="6146" max="6146" width="3.375" style="141" customWidth="1"/>
    <col min="6147" max="6147" width="3.625" style="141" customWidth="1"/>
    <col min="6148" max="6148" width="5.625" style="141" customWidth="1"/>
    <col min="6149" max="6161" width="4.625" style="141" customWidth="1"/>
    <col min="6162" max="6162" width="7.625" style="141" customWidth="1"/>
    <col min="6163" max="6163" width="6.625" style="141" customWidth="1"/>
    <col min="6164" max="6401" width="8.625" style="141"/>
    <col min="6402" max="6402" width="3.375" style="141" customWidth="1"/>
    <col min="6403" max="6403" width="3.625" style="141" customWidth="1"/>
    <col min="6404" max="6404" width="5.625" style="141" customWidth="1"/>
    <col min="6405" max="6417" width="4.625" style="141" customWidth="1"/>
    <col min="6418" max="6418" width="7.625" style="141" customWidth="1"/>
    <col min="6419" max="6419" width="6.625" style="141" customWidth="1"/>
    <col min="6420" max="6657" width="8.625" style="141"/>
    <col min="6658" max="6658" width="3.375" style="141" customWidth="1"/>
    <col min="6659" max="6659" width="3.625" style="141" customWidth="1"/>
    <col min="6660" max="6660" width="5.625" style="141" customWidth="1"/>
    <col min="6661" max="6673" width="4.625" style="141" customWidth="1"/>
    <col min="6674" max="6674" width="7.625" style="141" customWidth="1"/>
    <col min="6675" max="6675" width="6.625" style="141" customWidth="1"/>
    <col min="6676" max="6913" width="8.625" style="141"/>
    <col min="6914" max="6914" width="3.375" style="141" customWidth="1"/>
    <col min="6915" max="6915" width="3.625" style="141" customWidth="1"/>
    <col min="6916" max="6916" width="5.625" style="141" customWidth="1"/>
    <col min="6917" max="6929" width="4.625" style="141" customWidth="1"/>
    <col min="6930" max="6930" width="7.625" style="141" customWidth="1"/>
    <col min="6931" max="6931" width="6.625" style="141" customWidth="1"/>
    <col min="6932" max="7169" width="8.625" style="141"/>
    <col min="7170" max="7170" width="3.375" style="141" customWidth="1"/>
    <col min="7171" max="7171" width="3.625" style="141" customWidth="1"/>
    <col min="7172" max="7172" width="5.625" style="141" customWidth="1"/>
    <col min="7173" max="7185" width="4.625" style="141" customWidth="1"/>
    <col min="7186" max="7186" width="7.625" style="141" customWidth="1"/>
    <col min="7187" max="7187" width="6.625" style="141" customWidth="1"/>
    <col min="7188" max="7425" width="8.625" style="141"/>
    <col min="7426" max="7426" width="3.375" style="141" customWidth="1"/>
    <col min="7427" max="7427" width="3.625" style="141" customWidth="1"/>
    <col min="7428" max="7428" width="5.625" style="141" customWidth="1"/>
    <col min="7429" max="7441" width="4.625" style="141" customWidth="1"/>
    <col min="7442" max="7442" width="7.625" style="141" customWidth="1"/>
    <col min="7443" max="7443" width="6.625" style="141" customWidth="1"/>
    <col min="7444" max="7681" width="8.625" style="141"/>
    <col min="7682" max="7682" width="3.375" style="141" customWidth="1"/>
    <col min="7683" max="7683" width="3.625" style="141" customWidth="1"/>
    <col min="7684" max="7684" width="5.625" style="141" customWidth="1"/>
    <col min="7685" max="7697" width="4.625" style="141" customWidth="1"/>
    <col min="7698" max="7698" width="7.625" style="141" customWidth="1"/>
    <col min="7699" max="7699" width="6.625" style="141" customWidth="1"/>
    <col min="7700" max="7937" width="8.625" style="141"/>
    <col min="7938" max="7938" width="3.375" style="141" customWidth="1"/>
    <col min="7939" max="7939" width="3.625" style="141" customWidth="1"/>
    <col min="7940" max="7940" width="5.625" style="141" customWidth="1"/>
    <col min="7941" max="7953" width="4.625" style="141" customWidth="1"/>
    <col min="7954" max="7954" width="7.625" style="141" customWidth="1"/>
    <col min="7955" max="7955" width="6.625" style="141" customWidth="1"/>
    <col min="7956" max="8193" width="8.625" style="141"/>
    <col min="8194" max="8194" width="3.375" style="141" customWidth="1"/>
    <col min="8195" max="8195" width="3.625" style="141" customWidth="1"/>
    <col min="8196" max="8196" width="5.625" style="141" customWidth="1"/>
    <col min="8197" max="8209" width="4.625" style="141" customWidth="1"/>
    <col min="8210" max="8210" width="7.625" style="141" customWidth="1"/>
    <col min="8211" max="8211" width="6.625" style="141" customWidth="1"/>
    <col min="8212" max="8449" width="8.625" style="141"/>
    <col min="8450" max="8450" width="3.375" style="141" customWidth="1"/>
    <col min="8451" max="8451" width="3.625" style="141" customWidth="1"/>
    <col min="8452" max="8452" width="5.625" style="141" customWidth="1"/>
    <col min="8453" max="8465" width="4.625" style="141" customWidth="1"/>
    <col min="8466" max="8466" width="7.625" style="141" customWidth="1"/>
    <col min="8467" max="8467" width="6.625" style="141" customWidth="1"/>
    <col min="8468" max="8705" width="8.625" style="141"/>
    <col min="8706" max="8706" width="3.375" style="141" customWidth="1"/>
    <col min="8707" max="8707" width="3.625" style="141" customWidth="1"/>
    <col min="8708" max="8708" width="5.625" style="141" customWidth="1"/>
    <col min="8709" max="8721" width="4.625" style="141" customWidth="1"/>
    <col min="8722" max="8722" width="7.625" style="141" customWidth="1"/>
    <col min="8723" max="8723" width="6.625" style="141" customWidth="1"/>
    <col min="8724" max="8961" width="8.625" style="141"/>
    <col min="8962" max="8962" width="3.375" style="141" customWidth="1"/>
    <col min="8963" max="8963" width="3.625" style="141" customWidth="1"/>
    <col min="8964" max="8964" width="5.625" style="141" customWidth="1"/>
    <col min="8965" max="8977" width="4.625" style="141" customWidth="1"/>
    <col min="8978" max="8978" width="7.625" style="141" customWidth="1"/>
    <col min="8979" max="8979" width="6.625" style="141" customWidth="1"/>
    <col min="8980" max="9217" width="8.625" style="141"/>
    <col min="9218" max="9218" width="3.375" style="141" customWidth="1"/>
    <col min="9219" max="9219" width="3.625" style="141" customWidth="1"/>
    <col min="9220" max="9220" width="5.625" style="141" customWidth="1"/>
    <col min="9221" max="9233" width="4.625" style="141" customWidth="1"/>
    <col min="9234" max="9234" width="7.625" style="141" customWidth="1"/>
    <col min="9235" max="9235" width="6.625" style="141" customWidth="1"/>
    <col min="9236" max="9473" width="8.625" style="141"/>
    <col min="9474" max="9474" width="3.375" style="141" customWidth="1"/>
    <col min="9475" max="9475" width="3.625" style="141" customWidth="1"/>
    <col min="9476" max="9476" width="5.625" style="141" customWidth="1"/>
    <col min="9477" max="9489" width="4.625" style="141" customWidth="1"/>
    <col min="9490" max="9490" width="7.625" style="141" customWidth="1"/>
    <col min="9491" max="9491" width="6.625" style="141" customWidth="1"/>
    <col min="9492" max="9729" width="8.625" style="141"/>
    <col min="9730" max="9730" width="3.375" style="141" customWidth="1"/>
    <col min="9731" max="9731" width="3.625" style="141" customWidth="1"/>
    <col min="9732" max="9732" width="5.625" style="141" customWidth="1"/>
    <col min="9733" max="9745" width="4.625" style="141" customWidth="1"/>
    <col min="9746" max="9746" width="7.625" style="141" customWidth="1"/>
    <col min="9747" max="9747" width="6.625" style="141" customWidth="1"/>
    <col min="9748" max="9985" width="8.625" style="141"/>
    <col min="9986" max="9986" width="3.375" style="141" customWidth="1"/>
    <col min="9987" max="9987" width="3.625" style="141" customWidth="1"/>
    <col min="9988" max="9988" width="5.625" style="141" customWidth="1"/>
    <col min="9989" max="10001" width="4.625" style="141" customWidth="1"/>
    <col min="10002" max="10002" width="7.625" style="141" customWidth="1"/>
    <col min="10003" max="10003" width="6.625" style="141" customWidth="1"/>
    <col min="10004" max="10241" width="8.625" style="141"/>
    <col min="10242" max="10242" width="3.375" style="141" customWidth="1"/>
    <col min="10243" max="10243" width="3.625" style="141" customWidth="1"/>
    <col min="10244" max="10244" width="5.625" style="141" customWidth="1"/>
    <col min="10245" max="10257" width="4.625" style="141" customWidth="1"/>
    <col min="10258" max="10258" width="7.625" style="141" customWidth="1"/>
    <col min="10259" max="10259" width="6.625" style="141" customWidth="1"/>
    <col min="10260" max="10497" width="8.625" style="141"/>
    <col min="10498" max="10498" width="3.375" style="141" customWidth="1"/>
    <col min="10499" max="10499" width="3.625" style="141" customWidth="1"/>
    <col min="10500" max="10500" width="5.625" style="141" customWidth="1"/>
    <col min="10501" max="10513" width="4.625" style="141" customWidth="1"/>
    <col min="10514" max="10514" width="7.625" style="141" customWidth="1"/>
    <col min="10515" max="10515" width="6.625" style="141" customWidth="1"/>
    <col min="10516" max="10753" width="8.625" style="141"/>
    <col min="10754" max="10754" width="3.375" style="141" customWidth="1"/>
    <col min="10755" max="10755" width="3.625" style="141" customWidth="1"/>
    <col min="10756" max="10756" width="5.625" style="141" customWidth="1"/>
    <col min="10757" max="10769" width="4.625" style="141" customWidth="1"/>
    <col min="10770" max="10770" width="7.625" style="141" customWidth="1"/>
    <col min="10771" max="10771" width="6.625" style="141" customWidth="1"/>
    <col min="10772" max="11009" width="8.625" style="141"/>
    <col min="11010" max="11010" width="3.375" style="141" customWidth="1"/>
    <col min="11011" max="11011" width="3.625" style="141" customWidth="1"/>
    <col min="11012" max="11012" width="5.625" style="141" customWidth="1"/>
    <col min="11013" max="11025" width="4.625" style="141" customWidth="1"/>
    <col min="11026" max="11026" width="7.625" style="141" customWidth="1"/>
    <col min="11027" max="11027" width="6.625" style="141" customWidth="1"/>
    <col min="11028" max="11265" width="8.625" style="141"/>
    <col min="11266" max="11266" width="3.375" style="141" customWidth="1"/>
    <col min="11267" max="11267" width="3.625" style="141" customWidth="1"/>
    <col min="11268" max="11268" width="5.625" style="141" customWidth="1"/>
    <col min="11269" max="11281" width="4.625" style="141" customWidth="1"/>
    <col min="11282" max="11282" width="7.625" style="141" customWidth="1"/>
    <col min="11283" max="11283" width="6.625" style="141" customWidth="1"/>
    <col min="11284" max="11521" width="8.625" style="141"/>
    <col min="11522" max="11522" width="3.375" style="141" customWidth="1"/>
    <col min="11523" max="11523" width="3.625" style="141" customWidth="1"/>
    <col min="11524" max="11524" width="5.625" style="141" customWidth="1"/>
    <col min="11525" max="11537" width="4.625" style="141" customWidth="1"/>
    <col min="11538" max="11538" width="7.625" style="141" customWidth="1"/>
    <col min="11539" max="11539" width="6.625" style="141" customWidth="1"/>
    <col min="11540" max="11777" width="8.625" style="141"/>
    <col min="11778" max="11778" width="3.375" style="141" customWidth="1"/>
    <col min="11779" max="11779" width="3.625" style="141" customWidth="1"/>
    <col min="11780" max="11780" width="5.625" style="141" customWidth="1"/>
    <col min="11781" max="11793" width="4.625" style="141" customWidth="1"/>
    <col min="11794" max="11794" width="7.625" style="141" customWidth="1"/>
    <col min="11795" max="11795" width="6.625" style="141" customWidth="1"/>
    <col min="11796" max="12033" width="8.625" style="141"/>
    <col min="12034" max="12034" width="3.375" style="141" customWidth="1"/>
    <col min="12035" max="12035" width="3.625" style="141" customWidth="1"/>
    <col min="12036" max="12036" width="5.625" style="141" customWidth="1"/>
    <col min="12037" max="12049" width="4.625" style="141" customWidth="1"/>
    <col min="12050" max="12050" width="7.625" style="141" customWidth="1"/>
    <col min="12051" max="12051" width="6.625" style="141" customWidth="1"/>
    <col min="12052" max="12289" width="8.625" style="141"/>
    <col min="12290" max="12290" width="3.375" style="141" customWidth="1"/>
    <col min="12291" max="12291" width="3.625" style="141" customWidth="1"/>
    <col min="12292" max="12292" width="5.625" style="141" customWidth="1"/>
    <col min="12293" max="12305" width="4.625" style="141" customWidth="1"/>
    <col min="12306" max="12306" width="7.625" style="141" customWidth="1"/>
    <col min="12307" max="12307" width="6.625" style="141" customWidth="1"/>
    <col min="12308" max="12545" width="8.625" style="141"/>
    <col min="12546" max="12546" width="3.375" style="141" customWidth="1"/>
    <col min="12547" max="12547" width="3.625" style="141" customWidth="1"/>
    <col min="12548" max="12548" width="5.625" style="141" customWidth="1"/>
    <col min="12549" max="12561" width="4.625" style="141" customWidth="1"/>
    <col min="12562" max="12562" width="7.625" style="141" customWidth="1"/>
    <col min="12563" max="12563" width="6.625" style="141" customWidth="1"/>
    <col min="12564" max="12801" width="8.625" style="141"/>
    <col min="12802" max="12802" width="3.375" style="141" customWidth="1"/>
    <col min="12803" max="12803" width="3.625" style="141" customWidth="1"/>
    <col min="12804" max="12804" width="5.625" style="141" customWidth="1"/>
    <col min="12805" max="12817" width="4.625" style="141" customWidth="1"/>
    <col min="12818" max="12818" width="7.625" style="141" customWidth="1"/>
    <col min="12819" max="12819" width="6.625" style="141" customWidth="1"/>
    <col min="12820" max="13057" width="8.625" style="141"/>
    <col min="13058" max="13058" width="3.375" style="141" customWidth="1"/>
    <col min="13059" max="13059" width="3.625" style="141" customWidth="1"/>
    <col min="13060" max="13060" width="5.625" style="141" customWidth="1"/>
    <col min="13061" max="13073" width="4.625" style="141" customWidth="1"/>
    <col min="13074" max="13074" width="7.625" style="141" customWidth="1"/>
    <col min="13075" max="13075" width="6.625" style="141" customWidth="1"/>
    <col min="13076" max="13313" width="8.625" style="141"/>
    <col min="13314" max="13314" width="3.375" style="141" customWidth="1"/>
    <col min="13315" max="13315" width="3.625" style="141" customWidth="1"/>
    <col min="13316" max="13316" width="5.625" style="141" customWidth="1"/>
    <col min="13317" max="13329" width="4.625" style="141" customWidth="1"/>
    <col min="13330" max="13330" width="7.625" style="141" customWidth="1"/>
    <col min="13331" max="13331" width="6.625" style="141" customWidth="1"/>
    <col min="13332" max="13569" width="8.625" style="141"/>
    <col min="13570" max="13570" width="3.375" style="141" customWidth="1"/>
    <col min="13571" max="13571" width="3.625" style="141" customWidth="1"/>
    <col min="13572" max="13572" width="5.625" style="141" customWidth="1"/>
    <col min="13573" max="13585" width="4.625" style="141" customWidth="1"/>
    <col min="13586" max="13586" width="7.625" style="141" customWidth="1"/>
    <col min="13587" max="13587" width="6.625" style="141" customWidth="1"/>
    <col min="13588" max="13825" width="8.625" style="141"/>
    <col min="13826" max="13826" width="3.375" style="141" customWidth="1"/>
    <col min="13827" max="13827" width="3.625" style="141" customWidth="1"/>
    <col min="13828" max="13828" width="5.625" style="141" customWidth="1"/>
    <col min="13829" max="13841" width="4.625" style="141" customWidth="1"/>
    <col min="13842" max="13842" width="7.625" style="141" customWidth="1"/>
    <col min="13843" max="13843" width="6.625" style="141" customWidth="1"/>
    <col min="13844" max="14081" width="8.625" style="141"/>
    <col min="14082" max="14082" width="3.375" style="141" customWidth="1"/>
    <col min="14083" max="14083" width="3.625" style="141" customWidth="1"/>
    <col min="14084" max="14084" width="5.625" style="141" customWidth="1"/>
    <col min="14085" max="14097" width="4.625" style="141" customWidth="1"/>
    <col min="14098" max="14098" width="7.625" style="141" customWidth="1"/>
    <col min="14099" max="14099" width="6.625" style="141" customWidth="1"/>
    <col min="14100" max="14337" width="8.625" style="141"/>
    <col min="14338" max="14338" width="3.375" style="141" customWidth="1"/>
    <col min="14339" max="14339" width="3.625" style="141" customWidth="1"/>
    <col min="14340" max="14340" width="5.625" style="141" customWidth="1"/>
    <col min="14341" max="14353" width="4.625" style="141" customWidth="1"/>
    <col min="14354" max="14354" width="7.625" style="141" customWidth="1"/>
    <col min="14355" max="14355" width="6.625" style="141" customWidth="1"/>
    <col min="14356" max="14593" width="8.625" style="141"/>
    <col min="14594" max="14594" width="3.375" style="141" customWidth="1"/>
    <col min="14595" max="14595" width="3.625" style="141" customWidth="1"/>
    <col min="14596" max="14596" width="5.625" style="141" customWidth="1"/>
    <col min="14597" max="14609" width="4.625" style="141" customWidth="1"/>
    <col min="14610" max="14610" width="7.625" style="141" customWidth="1"/>
    <col min="14611" max="14611" width="6.625" style="141" customWidth="1"/>
    <col min="14612" max="14849" width="8.625" style="141"/>
    <col min="14850" max="14850" width="3.375" style="141" customWidth="1"/>
    <col min="14851" max="14851" width="3.625" style="141" customWidth="1"/>
    <col min="14852" max="14852" width="5.625" style="141" customWidth="1"/>
    <col min="14853" max="14865" width="4.625" style="141" customWidth="1"/>
    <col min="14866" max="14866" width="7.625" style="141" customWidth="1"/>
    <col min="14867" max="14867" width="6.625" style="141" customWidth="1"/>
    <col min="14868" max="15105" width="8.625" style="141"/>
    <col min="15106" max="15106" width="3.375" style="141" customWidth="1"/>
    <col min="15107" max="15107" width="3.625" style="141" customWidth="1"/>
    <col min="15108" max="15108" width="5.625" style="141" customWidth="1"/>
    <col min="15109" max="15121" width="4.625" style="141" customWidth="1"/>
    <col min="15122" max="15122" width="7.625" style="141" customWidth="1"/>
    <col min="15123" max="15123" width="6.625" style="141" customWidth="1"/>
    <col min="15124" max="15361" width="8.625" style="141"/>
    <col min="15362" max="15362" width="3.375" style="141" customWidth="1"/>
    <col min="15363" max="15363" width="3.625" style="141" customWidth="1"/>
    <col min="15364" max="15364" width="5.625" style="141" customWidth="1"/>
    <col min="15365" max="15377" width="4.625" style="141" customWidth="1"/>
    <col min="15378" max="15378" width="7.625" style="141" customWidth="1"/>
    <col min="15379" max="15379" width="6.625" style="141" customWidth="1"/>
    <col min="15380" max="15617" width="8.625" style="141"/>
    <col min="15618" max="15618" width="3.375" style="141" customWidth="1"/>
    <col min="15619" max="15619" width="3.625" style="141" customWidth="1"/>
    <col min="15620" max="15620" width="5.625" style="141" customWidth="1"/>
    <col min="15621" max="15633" width="4.625" style="141" customWidth="1"/>
    <col min="15634" max="15634" width="7.625" style="141" customWidth="1"/>
    <col min="15635" max="15635" width="6.625" style="141" customWidth="1"/>
    <col min="15636" max="15873" width="8.625" style="141"/>
    <col min="15874" max="15874" width="3.375" style="141" customWidth="1"/>
    <col min="15875" max="15875" width="3.625" style="141" customWidth="1"/>
    <col min="15876" max="15876" width="5.625" style="141" customWidth="1"/>
    <col min="15877" max="15889" width="4.625" style="141" customWidth="1"/>
    <col min="15890" max="15890" width="7.625" style="141" customWidth="1"/>
    <col min="15891" max="15891" width="6.625" style="141" customWidth="1"/>
    <col min="15892" max="16129" width="8.625" style="141"/>
    <col min="16130" max="16130" width="3.375" style="141" customWidth="1"/>
    <col min="16131" max="16131" width="3.625" style="141" customWidth="1"/>
    <col min="16132" max="16132" width="5.625" style="141" customWidth="1"/>
    <col min="16133" max="16145" width="4.625" style="141" customWidth="1"/>
    <col min="16146" max="16146" width="7.625" style="141" customWidth="1"/>
    <col min="16147" max="16147" width="6.625" style="141" customWidth="1"/>
    <col min="16148" max="16384" width="8.625" style="141"/>
  </cols>
  <sheetData>
    <row r="1" spans="1:22" ht="26.25" hidden="1" thickBot="1">
      <c r="B1" s="598" t="s">
        <v>616</v>
      </c>
      <c r="C1" s="597"/>
      <c r="D1" s="597"/>
      <c r="E1" s="597"/>
      <c r="F1" s="597"/>
      <c r="G1" s="597"/>
      <c r="H1" s="597"/>
      <c r="I1" s="597"/>
      <c r="J1" s="597"/>
      <c r="K1" s="597"/>
      <c r="L1" s="597"/>
      <c r="M1" s="597"/>
      <c r="N1" s="597"/>
      <c r="O1" s="597"/>
      <c r="P1" s="597"/>
      <c r="Q1" s="597"/>
      <c r="R1" s="597"/>
      <c r="S1" s="597"/>
    </row>
    <row r="2" spans="1:22" ht="32.450000000000003" hidden="1" customHeight="1" thickTop="1" thickBot="1">
      <c r="B2" s="1790" t="s">
        <v>617</v>
      </c>
      <c r="C2" s="1791"/>
      <c r="D2" s="1791"/>
      <c r="E2" s="1791"/>
      <c r="F2" s="1791"/>
      <c r="G2" s="1791"/>
      <c r="H2" s="1791"/>
      <c r="I2" s="1791"/>
      <c r="J2" s="1791"/>
      <c r="K2" s="1791"/>
      <c r="L2" s="1791"/>
      <c r="M2" s="1791"/>
      <c r="N2" s="1791"/>
      <c r="O2" s="1791"/>
      <c r="P2" s="1791"/>
      <c r="Q2" s="1791"/>
      <c r="R2" s="1791"/>
      <c r="S2" s="1792"/>
    </row>
    <row r="3" spans="1:22" s="91" customFormat="1" ht="30" customHeight="1">
      <c r="A3" s="47"/>
      <c r="G3" s="1742" t="s">
        <v>590</v>
      </c>
      <c r="H3" s="1742"/>
      <c r="I3" s="1742"/>
      <c r="J3" s="1742"/>
      <c r="K3" s="1742"/>
      <c r="L3" s="1742"/>
      <c r="M3" s="1742"/>
      <c r="N3" s="1742"/>
      <c r="O3" s="1742"/>
      <c r="P3" s="125"/>
    </row>
    <row r="4" spans="1:22" s="91" customFormat="1" ht="11.1" customHeight="1">
      <c r="A4" s="47"/>
    </row>
    <row r="5" spans="1:22" s="91" customFormat="1" ht="18.600000000000001" customHeight="1">
      <c r="A5" s="47"/>
      <c r="C5" s="1675" t="s">
        <v>9</v>
      </c>
      <c r="D5" s="1675"/>
      <c r="E5" s="1675"/>
      <c r="F5" s="1675"/>
      <c r="G5" s="1675"/>
      <c r="H5" s="1675"/>
      <c r="I5" s="94" t="s">
        <v>96</v>
      </c>
      <c r="J5" s="126"/>
      <c r="K5" s="127"/>
      <c r="L5" s="127"/>
      <c r="M5" s="127"/>
      <c r="N5" s="127"/>
      <c r="O5" s="127"/>
      <c r="P5" s="127"/>
      <c r="Q5" s="127"/>
      <c r="R5" s="127"/>
      <c r="S5" s="127"/>
    </row>
    <row r="6" spans="1:22" s="91" customFormat="1" ht="11.1" customHeight="1">
      <c r="A6" s="47"/>
      <c r="C6" s="127"/>
      <c r="D6" s="127"/>
      <c r="E6" s="127"/>
      <c r="F6" s="127"/>
      <c r="G6" s="127"/>
      <c r="H6" s="127"/>
      <c r="I6" s="127"/>
      <c r="J6" s="127"/>
      <c r="K6" s="127"/>
      <c r="L6" s="127"/>
      <c r="M6" s="127"/>
      <c r="N6" s="127"/>
      <c r="O6" s="127"/>
      <c r="P6" s="127"/>
      <c r="Q6" s="127"/>
      <c r="R6" s="127"/>
      <c r="S6" s="127"/>
    </row>
    <row r="7" spans="1:22" s="91" customFormat="1" ht="17.25" customHeight="1">
      <c r="A7" s="47"/>
      <c r="C7" s="127"/>
      <c r="D7" s="127"/>
      <c r="E7" s="127"/>
      <c r="F7" s="127"/>
      <c r="G7" s="127"/>
      <c r="H7" s="127"/>
      <c r="I7" s="127"/>
      <c r="J7" s="127"/>
      <c r="K7" s="127"/>
      <c r="L7" s="127"/>
      <c r="M7" s="127"/>
      <c r="O7" s="1793">
        <v>46356</v>
      </c>
      <c r="P7" s="1793"/>
      <c r="Q7" s="1793"/>
      <c r="R7" s="1793"/>
      <c r="S7" s="1793"/>
    </row>
    <row r="8" spans="1:22" s="91" customFormat="1" ht="10.5" customHeight="1">
      <c r="A8" s="47"/>
      <c r="C8" s="127"/>
      <c r="D8" s="127"/>
      <c r="E8" s="127"/>
      <c r="F8" s="127"/>
      <c r="G8" s="127"/>
      <c r="H8" s="127"/>
      <c r="I8" s="127"/>
      <c r="J8" s="127"/>
      <c r="K8" s="127"/>
      <c r="L8" s="127"/>
      <c r="M8" s="127"/>
      <c r="N8" s="127"/>
      <c r="O8" s="127"/>
      <c r="P8" s="127"/>
      <c r="Q8" s="127"/>
      <c r="R8" s="127"/>
      <c r="S8" s="127"/>
    </row>
    <row r="9" spans="1:22" s="91" customFormat="1" ht="20.45" customHeight="1">
      <c r="A9" s="47"/>
      <c r="C9" s="127"/>
      <c r="D9" s="127"/>
      <c r="E9" s="127"/>
      <c r="F9" s="127"/>
      <c r="G9" s="127"/>
      <c r="H9" s="127"/>
      <c r="I9" s="127"/>
      <c r="J9" s="127"/>
      <c r="K9" s="1738" t="str">
        <f>IF(OR(基本情報入力!$J$9=リスト!$D$4,基本情報入力!J10=""),"",IF(基本情報入力!$J$9=リスト!$D$5,基本情報入力!$J$10,""))</f>
        <v/>
      </c>
      <c r="L9" s="1738"/>
      <c r="M9" s="1738"/>
      <c r="N9" s="1738"/>
      <c r="O9" s="1738"/>
      <c r="P9" s="1738"/>
      <c r="Q9" s="1738"/>
      <c r="R9" s="1738"/>
      <c r="S9" s="1738"/>
    </row>
    <row r="10" spans="1:22" s="91" customFormat="1" ht="20.45" customHeight="1">
      <c r="A10" s="47"/>
      <c r="C10" s="127"/>
      <c r="D10" s="127"/>
      <c r="E10" s="127"/>
      <c r="F10" s="127"/>
      <c r="G10" s="127"/>
      <c r="H10" s="127"/>
      <c r="I10" s="127"/>
      <c r="J10" s="127"/>
      <c r="L10" s="1739" t="str">
        <f>IF(OR(基本情報入力!$J$9=リスト!$D$4,基本情報入力!$J$10=""),"",IF(基本情報入力!$J$9=リスト!$D$5,"代表者",""))</f>
        <v/>
      </c>
      <c r="M10" s="1739"/>
      <c r="N10" s="1739"/>
      <c r="O10" s="1739"/>
      <c r="P10" s="1739"/>
      <c r="Q10" s="1739"/>
      <c r="R10" s="1739"/>
      <c r="S10" s="1739"/>
    </row>
    <row r="11" spans="1:22" s="91" customFormat="1" ht="20.45" customHeight="1">
      <c r="A11" s="47"/>
      <c r="C11" s="127"/>
      <c r="D11" s="127"/>
      <c r="E11" s="127"/>
      <c r="F11" s="127"/>
      <c r="G11" s="127"/>
      <c r="H11" s="127"/>
      <c r="K11" s="609" t="s">
        <v>593</v>
      </c>
      <c r="L11" s="1680" t="s">
        <v>121</v>
      </c>
      <c r="M11" s="1680"/>
      <c r="N11" s="1680"/>
      <c r="O11" s="1680"/>
      <c r="P11" s="1680"/>
      <c r="Q11" s="1680"/>
      <c r="R11" s="1680"/>
      <c r="S11" s="1680"/>
    </row>
    <row r="12" spans="1:22" s="91" customFormat="1" ht="20.45" customHeight="1">
      <c r="A12" s="47"/>
      <c r="C12" s="127"/>
      <c r="D12" s="127"/>
      <c r="E12" s="127"/>
      <c r="F12" s="127"/>
      <c r="G12" s="127"/>
      <c r="H12" s="127"/>
      <c r="K12" s="609" t="s">
        <v>618</v>
      </c>
      <c r="L12" s="1680" t="s">
        <v>619</v>
      </c>
      <c r="M12" s="1680"/>
      <c r="N12" s="1680"/>
      <c r="O12" s="1680"/>
      <c r="P12" s="1680"/>
      <c r="Q12" s="1680"/>
      <c r="R12" s="1680"/>
      <c r="S12" s="1680"/>
      <c r="V12" s="127"/>
    </row>
    <row r="13" spans="1:22" s="91" customFormat="1" ht="20.45" customHeight="1">
      <c r="A13" s="47"/>
      <c r="C13" s="127"/>
      <c r="D13" s="127"/>
      <c r="E13" s="127"/>
      <c r="F13" s="127"/>
      <c r="G13" s="127"/>
      <c r="H13" s="127"/>
      <c r="L13" s="1680" t="s">
        <v>74</v>
      </c>
      <c r="M13" s="1680"/>
      <c r="N13" s="1680"/>
      <c r="O13" s="1680"/>
      <c r="P13" s="1680"/>
      <c r="Q13" s="1680"/>
      <c r="R13" s="1680"/>
      <c r="S13" s="1680"/>
    </row>
    <row r="14" spans="1:22" s="91" customFormat="1" ht="23.25" customHeight="1" thickBot="1">
      <c r="A14" s="47"/>
      <c r="C14" s="127"/>
      <c r="D14" s="127"/>
      <c r="E14" s="127"/>
      <c r="F14" s="127"/>
      <c r="G14" s="127"/>
      <c r="H14" s="127"/>
      <c r="J14" s="610" t="s">
        <v>595</v>
      </c>
      <c r="K14" s="1794" t="s">
        <v>620</v>
      </c>
      <c r="L14" s="1794"/>
      <c r="M14" s="1794"/>
      <c r="N14" s="1794"/>
      <c r="O14" s="1794"/>
      <c r="P14" s="1794"/>
      <c r="Q14" s="1794"/>
      <c r="R14" s="1794"/>
      <c r="S14" s="1794"/>
    </row>
    <row r="15" spans="1:22" s="91" customFormat="1" ht="20.25" customHeight="1">
      <c r="A15" s="47"/>
      <c r="C15" s="127"/>
      <c r="D15" s="127"/>
      <c r="E15" s="127"/>
      <c r="F15" s="127"/>
      <c r="G15" s="127"/>
      <c r="H15" s="127"/>
      <c r="I15" s="127"/>
      <c r="J15" s="127"/>
      <c r="K15" s="127"/>
      <c r="L15" s="127"/>
      <c r="M15" s="127"/>
      <c r="N15" s="127"/>
      <c r="O15" s="127"/>
      <c r="P15" s="127"/>
      <c r="Q15" s="127"/>
      <c r="R15" s="127"/>
      <c r="S15" s="127"/>
    </row>
    <row r="16" spans="1:22" s="91" customFormat="1" ht="20.25" customHeight="1" thickBot="1">
      <c r="A16" s="47"/>
      <c r="C16" s="127"/>
      <c r="D16" s="127"/>
      <c r="E16" s="576" t="s">
        <v>597</v>
      </c>
      <c r="F16" s="127"/>
      <c r="G16" s="127"/>
      <c r="H16" s="127"/>
      <c r="I16" s="127"/>
      <c r="J16" s="127"/>
      <c r="K16" s="127"/>
      <c r="L16" s="127"/>
      <c r="M16" s="127"/>
      <c r="N16" s="127"/>
      <c r="O16" s="127"/>
      <c r="P16" s="127"/>
      <c r="Q16" s="127"/>
      <c r="R16" s="127"/>
      <c r="S16" s="127"/>
    </row>
    <row r="17" spans="1:19" s="91" customFormat="1" ht="27.95" customHeight="1">
      <c r="A17" s="47"/>
      <c r="C17" s="127"/>
      <c r="D17" s="127"/>
      <c r="E17" s="128" t="s">
        <v>598</v>
      </c>
      <c r="F17" s="129" t="s">
        <v>545</v>
      </c>
      <c r="G17" s="130" t="s">
        <v>599</v>
      </c>
      <c r="H17" s="130" t="s">
        <v>600</v>
      </c>
      <c r="I17" s="130" t="s">
        <v>546</v>
      </c>
      <c r="J17" s="130" t="s">
        <v>545</v>
      </c>
      <c r="K17" s="130" t="s">
        <v>599</v>
      </c>
      <c r="L17" s="130" t="s">
        <v>601</v>
      </c>
      <c r="M17" s="130" t="s">
        <v>546</v>
      </c>
      <c r="N17" s="130" t="s">
        <v>545</v>
      </c>
      <c r="O17" s="130" t="s">
        <v>599</v>
      </c>
      <c r="P17" s="131" t="s">
        <v>366</v>
      </c>
      <c r="Q17" s="132"/>
      <c r="R17" s="132"/>
      <c r="S17" s="132"/>
    </row>
    <row r="18" spans="1:19" s="91" customFormat="1" ht="45.95" customHeight="1" thickBot="1">
      <c r="A18" s="47"/>
      <c r="C18" s="127"/>
      <c r="D18" s="127"/>
      <c r="E18" s="133"/>
      <c r="F18" s="603"/>
      <c r="G18" s="604"/>
      <c r="H18" s="604"/>
      <c r="I18" s="604" t="s">
        <v>555</v>
      </c>
      <c r="J18" s="604">
        <v>6</v>
      </c>
      <c r="K18" s="604">
        <v>6</v>
      </c>
      <c r="L18" s="604">
        <v>0</v>
      </c>
      <c r="M18" s="604">
        <v>0</v>
      </c>
      <c r="N18" s="604">
        <v>0</v>
      </c>
      <c r="O18" s="604">
        <v>0</v>
      </c>
      <c r="P18" s="605">
        <v>0</v>
      </c>
      <c r="Q18" s="127"/>
      <c r="R18" s="127"/>
      <c r="S18" s="127"/>
    </row>
    <row r="19" spans="1:19" s="91" customFormat="1" ht="14.1" customHeight="1">
      <c r="A19" s="47"/>
      <c r="C19" s="127"/>
      <c r="D19" s="127"/>
      <c r="E19" s="127"/>
      <c r="F19" s="577"/>
      <c r="K19" s="1795"/>
      <c r="L19" s="1795"/>
      <c r="M19" s="1795"/>
      <c r="N19" s="1795"/>
      <c r="O19" s="1795"/>
      <c r="P19" s="577"/>
      <c r="Q19" s="127"/>
      <c r="R19" s="127"/>
      <c r="S19" s="127"/>
    </row>
    <row r="20" spans="1:19" s="91" customFormat="1" ht="14.1" customHeight="1">
      <c r="A20" s="47"/>
      <c r="C20" s="127"/>
      <c r="D20" s="127"/>
      <c r="E20" s="127"/>
      <c r="F20" s="127"/>
      <c r="G20" s="127"/>
      <c r="H20" s="127"/>
      <c r="I20" s="127"/>
      <c r="J20" s="127"/>
      <c r="K20" s="127"/>
      <c r="L20" s="127"/>
      <c r="M20" s="127"/>
      <c r="N20" s="127"/>
      <c r="O20" s="127"/>
      <c r="P20" s="127"/>
      <c r="Q20" s="127"/>
      <c r="R20" s="127"/>
      <c r="S20" s="127"/>
    </row>
    <row r="21" spans="1:19" s="91" customFormat="1" ht="37.5" customHeight="1">
      <c r="A21" s="47"/>
      <c r="C21" s="1800" t="s">
        <v>621</v>
      </c>
      <c r="D21" s="1800"/>
      <c r="E21" s="1800"/>
      <c r="F21" s="1800"/>
      <c r="G21" s="1800"/>
      <c r="H21" s="1800"/>
      <c r="I21" s="1800"/>
      <c r="J21" s="1800"/>
      <c r="K21" s="1800"/>
      <c r="L21" s="1800"/>
      <c r="M21" s="1800"/>
      <c r="N21" s="1800"/>
      <c r="O21" s="1801" t="s">
        <v>622</v>
      </c>
      <c r="P21" s="1801"/>
      <c r="Q21" s="1801"/>
      <c r="R21" s="113" t="s">
        <v>603</v>
      </c>
    </row>
    <row r="22" spans="1:19" s="91" customFormat="1" ht="21" customHeight="1">
      <c r="A22" s="47"/>
      <c r="C22" s="577" t="s">
        <v>604</v>
      </c>
      <c r="D22" s="137"/>
      <c r="E22" s="127"/>
      <c r="F22" s="127"/>
      <c r="G22" s="127"/>
      <c r="H22" s="127"/>
      <c r="I22" s="127"/>
      <c r="J22" s="127"/>
      <c r="K22" s="127"/>
      <c r="L22" s="127"/>
      <c r="M22" s="127"/>
      <c r="N22" s="127"/>
      <c r="O22" s="127"/>
      <c r="P22" s="127"/>
      <c r="Q22" s="127"/>
      <c r="R22" s="127"/>
      <c r="S22" s="127"/>
    </row>
    <row r="23" spans="1:19" s="91" customFormat="1" ht="22.5" customHeight="1">
      <c r="A23" s="47"/>
      <c r="C23" s="127"/>
      <c r="D23" s="127"/>
      <c r="E23" s="127"/>
      <c r="F23" s="127"/>
      <c r="G23" s="127"/>
      <c r="H23" s="127"/>
      <c r="I23" s="127"/>
      <c r="J23" s="127"/>
      <c r="K23" s="127"/>
      <c r="L23" s="127"/>
      <c r="M23" s="127"/>
      <c r="N23" s="127"/>
      <c r="O23" s="127"/>
      <c r="P23" s="127"/>
      <c r="Q23" s="127"/>
      <c r="R23" s="127"/>
      <c r="S23" s="127"/>
    </row>
    <row r="24" spans="1:19" s="91" customFormat="1">
      <c r="A24" s="47"/>
      <c r="C24" s="127"/>
      <c r="E24" s="91" t="s">
        <v>623</v>
      </c>
      <c r="Q24" s="127"/>
      <c r="R24" s="127"/>
      <c r="S24" s="127"/>
    </row>
    <row r="25" spans="1:19" s="91" customFormat="1">
      <c r="A25" s="47"/>
      <c r="C25" s="127"/>
      <c r="D25" s="127"/>
      <c r="E25" s="1736" t="s">
        <v>606</v>
      </c>
      <c r="F25" s="570" t="s">
        <v>545</v>
      </c>
      <c r="G25" s="571" t="s">
        <v>599</v>
      </c>
      <c r="H25" s="571" t="s">
        <v>600</v>
      </c>
      <c r="I25" s="571" t="s">
        <v>546</v>
      </c>
      <c r="J25" s="571" t="s">
        <v>545</v>
      </c>
      <c r="K25" s="571" t="s">
        <v>599</v>
      </c>
      <c r="L25" s="571" t="s">
        <v>601</v>
      </c>
      <c r="M25" s="571" t="s">
        <v>546</v>
      </c>
      <c r="N25" s="571" t="s">
        <v>545</v>
      </c>
      <c r="O25" s="571" t="s">
        <v>599</v>
      </c>
      <c r="P25" s="572" t="s">
        <v>366</v>
      </c>
      <c r="Q25" s="127"/>
      <c r="R25" s="127"/>
      <c r="S25" s="127"/>
    </row>
    <row r="26" spans="1:19" s="91" customFormat="1" ht="32.1" customHeight="1">
      <c r="A26" s="47"/>
      <c r="C26" s="127"/>
      <c r="D26" s="127"/>
      <c r="E26" s="1737"/>
      <c r="F26" s="606"/>
      <c r="G26" s="607"/>
      <c r="H26" s="607" t="s">
        <v>555</v>
      </c>
      <c r="I26" s="607">
        <v>1</v>
      </c>
      <c r="J26" s="607">
        <v>1</v>
      </c>
      <c r="K26" s="607">
        <v>0</v>
      </c>
      <c r="L26" s="607">
        <v>0</v>
      </c>
      <c r="M26" s="607">
        <v>0</v>
      </c>
      <c r="N26" s="607">
        <v>0</v>
      </c>
      <c r="O26" s="607">
        <v>0</v>
      </c>
      <c r="P26" s="608">
        <v>0</v>
      </c>
      <c r="Q26" s="127"/>
      <c r="R26" s="127"/>
      <c r="S26" s="127"/>
    </row>
    <row r="27" spans="1:19" s="91" customFormat="1" ht="24" customHeight="1">
      <c r="A27" s="47"/>
      <c r="C27" s="127"/>
      <c r="D27" s="127"/>
      <c r="G27" s="577" t="s">
        <v>607</v>
      </c>
      <c r="L27" s="1796">
        <v>1000000</v>
      </c>
      <c r="M27" s="1796"/>
      <c r="N27" s="1796"/>
      <c r="O27" s="1796"/>
      <c r="P27" s="91" t="s">
        <v>85</v>
      </c>
      <c r="Q27" s="127"/>
      <c r="R27" s="127"/>
      <c r="S27" s="127"/>
    </row>
    <row r="28" spans="1:19" s="91" customFormat="1" ht="11.45" customHeight="1">
      <c r="A28" s="47"/>
      <c r="C28" s="127"/>
      <c r="D28" s="127"/>
      <c r="E28" s="567"/>
      <c r="F28" s="568"/>
      <c r="G28" s="568"/>
      <c r="H28" s="568"/>
      <c r="I28" s="568"/>
      <c r="J28" s="568"/>
      <c r="K28" s="568"/>
      <c r="L28" s="568"/>
      <c r="M28" s="568"/>
      <c r="N28" s="568"/>
      <c r="O28" s="568"/>
      <c r="P28" s="568"/>
      <c r="Q28" s="127"/>
      <c r="R28" s="127"/>
      <c r="S28" s="127"/>
    </row>
    <row r="29" spans="1:19" s="91" customFormat="1">
      <c r="A29" s="47"/>
      <c r="C29" s="127"/>
      <c r="D29" s="127"/>
      <c r="E29" s="91" t="s">
        <v>608</v>
      </c>
      <c r="F29" s="569"/>
      <c r="G29" s="569"/>
      <c r="H29" s="569"/>
      <c r="I29" s="569"/>
      <c r="J29" s="569"/>
      <c r="K29" s="569"/>
      <c r="L29" s="569"/>
      <c r="M29" s="569"/>
      <c r="N29" s="569"/>
      <c r="O29" s="569"/>
      <c r="P29" s="569"/>
      <c r="Q29" s="127"/>
      <c r="R29" s="127"/>
      <c r="S29" s="127"/>
    </row>
    <row r="30" spans="1:19" s="91" customFormat="1">
      <c r="A30" s="47"/>
      <c r="C30" s="127"/>
      <c r="D30" s="127"/>
      <c r="E30" s="1736" t="s">
        <v>606</v>
      </c>
      <c r="F30" s="570" t="s">
        <v>545</v>
      </c>
      <c r="G30" s="571" t="s">
        <v>599</v>
      </c>
      <c r="H30" s="571" t="s">
        <v>600</v>
      </c>
      <c r="I30" s="571" t="s">
        <v>546</v>
      </c>
      <c r="J30" s="571" t="s">
        <v>545</v>
      </c>
      <c r="K30" s="571" t="s">
        <v>599</v>
      </c>
      <c r="L30" s="571" t="s">
        <v>601</v>
      </c>
      <c r="M30" s="571" t="s">
        <v>546</v>
      </c>
      <c r="N30" s="571" t="s">
        <v>545</v>
      </c>
      <c r="O30" s="571" t="s">
        <v>599</v>
      </c>
      <c r="P30" s="572" t="s">
        <v>366</v>
      </c>
      <c r="Q30" s="127"/>
      <c r="R30" s="127"/>
      <c r="S30" s="127"/>
    </row>
    <row r="31" spans="1:19" s="91" customFormat="1" ht="32.1" customHeight="1">
      <c r="A31" s="47"/>
      <c r="C31" s="127"/>
      <c r="D31" s="127"/>
      <c r="E31" s="1737"/>
      <c r="F31" s="606"/>
      <c r="G31" s="607"/>
      <c r="H31" s="607"/>
      <c r="I31" s="607" t="s">
        <v>555</v>
      </c>
      <c r="J31" s="607">
        <v>4</v>
      </c>
      <c r="K31" s="607">
        <v>4</v>
      </c>
      <c r="L31" s="607">
        <v>0</v>
      </c>
      <c r="M31" s="607">
        <v>0</v>
      </c>
      <c r="N31" s="607">
        <v>0</v>
      </c>
      <c r="O31" s="607">
        <v>0</v>
      </c>
      <c r="P31" s="608">
        <v>0</v>
      </c>
      <c r="Q31" s="127"/>
      <c r="R31" s="127"/>
      <c r="S31" s="127"/>
    </row>
    <row r="32" spans="1:19" s="91" customFormat="1" ht="24" customHeight="1">
      <c r="A32" s="47"/>
      <c r="C32" s="127"/>
      <c r="D32" s="127"/>
      <c r="E32" s="567"/>
      <c r="F32" s="568"/>
      <c r="G32" s="568"/>
      <c r="H32" s="568"/>
      <c r="I32" s="568"/>
      <c r="J32" s="568"/>
      <c r="K32" s="568"/>
      <c r="L32" s="568"/>
      <c r="M32" s="568"/>
      <c r="N32" s="568"/>
      <c r="O32" s="568"/>
      <c r="P32" s="568"/>
      <c r="Q32" s="127"/>
      <c r="R32" s="127"/>
      <c r="S32" s="127"/>
    </row>
    <row r="33" spans="1:19" s="91" customFormat="1" ht="30" customHeight="1" thickBot="1">
      <c r="A33" s="47"/>
      <c r="C33" s="127"/>
      <c r="D33" s="1785" t="s">
        <v>609</v>
      </c>
      <c r="E33" s="1786"/>
      <c r="F33" s="1786"/>
      <c r="G33" s="1786"/>
      <c r="H33" s="1786"/>
      <c r="I33" s="1786"/>
      <c r="J33" s="1786"/>
      <c r="K33" s="1786"/>
      <c r="L33" s="1786"/>
      <c r="M33" s="1786"/>
      <c r="N33" s="1786"/>
      <c r="O33" s="1786"/>
      <c r="P33" s="1786"/>
      <c r="Q33" s="1787"/>
      <c r="R33" s="138"/>
      <c r="S33" s="127"/>
    </row>
    <row r="34" spans="1:19" s="91" customFormat="1" ht="30" customHeight="1" thickTop="1">
      <c r="A34" s="47"/>
      <c r="C34" s="127"/>
      <c r="D34" s="1774" t="s">
        <v>347</v>
      </c>
      <c r="E34" s="1775"/>
      <c r="F34" s="1775"/>
      <c r="G34" s="1776"/>
      <c r="H34" s="1797" t="s">
        <v>557</v>
      </c>
      <c r="I34" s="1798"/>
      <c r="J34" s="1798"/>
      <c r="K34" s="1798"/>
      <c r="L34" s="1798"/>
      <c r="M34" s="1798"/>
      <c r="N34" s="1798"/>
      <c r="O34" s="1798"/>
      <c r="P34" s="1798"/>
      <c r="Q34" s="1799"/>
      <c r="R34" s="139"/>
      <c r="S34" s="127"/>
    </row>
    <row r="35" spans="1:19" s="91" customFormat="1" ht="30" customHeight="1">
      <c r="A35" s="47"/>
      <c r="C35" s="127"/>
      <c r="D35" s="1749" t="s">
        <v>611</v>
      </c>
      <c r="E35" s="1750"/>
      <c r="F35" s="1750"/>
      <c r="G35" s="1751"/>
      <c r="H35" s="1769" t="s">
        <v>612</v>
      </c>
      <c r="I35" s="1770"/>
      <c r="J35" s="1770"/>
      <c r="K35" s="1770"/>
      <c r="L35" s="1770"/>
      <c r="M35" s="1770"/>
      <c r="N35" s="1770"/>
      <c r="O35" s="1770"/>
      <c r="P35" s="1770"/>
      <c r="Q35" s="1771"/>
      <c r="R35" s="132"/>
      <c r="S35" s="127"/>
    </row>
    <row r="36" spans="1:19" s="91" customFormat="1" ht="30" customHeight="1">
      <c r="A36" s="47"/>
      <c r="C36" s="127"/>
      <c r="D36" s="1749" t="s">
        <v>613</v>
      </c>
      <c r="E36" s="1750"/>
      <c r="F36" s="1750"/>
      <c r="G36" s="1751"/>
      <c r="H36" s="1802" t="s">
        <v>624</v>
      </c>
      <c r="I36" s="1803"/>
      <c r="J36" s="1803"/>
      <c r="K36" s="1803"/>
      <c r="L36" s="1803"/>
      <c r="M36" s="1803"/>
      <c r="N36" s="1803"/>
      <c r="O36" s="1803"/>
      <c r="P36" s="1803"/>
      <c r="Q36" s="1804"/>
      <c r="R36" s="139"/>
      <c r="S36" s="127"/>
    </row>
    <row r="37" spans="1:19" s="91" customFormat="1" ht="30" customHeight="1">
      <c r="A37" s="47"/>
      <c r="C37" s="127"/>
      <c r="D37" s="1766" t="s">
        <v>614</v>
      </c>
      <c r="E37" s="1767"/>
      <c r="F37" s="1767"/>
      <c r="G37" s="1768"/>
      <c r="H37" s="1805" t="s">
        <v>625</v>
      </c>
      <c r="I37" s="1806"/>
      <c r="J37" s="1806"/>
      <c r="K37" s="1806"/>
      <c r="L37" s="1806"/>
      <c r="M37" s="1806"/>
      <c r="N37" s="1806"/>
      <c r="O37" s="1806"/>
      <c r="P37" s="1806"/>
      <c r="Q37" s="1807"/>
      <c r="R37" s="140"/>
      <c r="S37" s="127"/>
    </row>
    <row r="38" spans="1:19" s="91" customFormat="1" ht="29.1" customHeight="1">
      <c r="A38" s="47"/>
      <c r="C38" s="127"/>
      <c r="D38" s="1760" t="s">
        <v>615</v>
      </c>
      <c r="E38" s="1761"/>
      <c r="F38" s="1761"/>
      <c r="G38" s="1762"/>
      <c r="H38" s="1808" t="s">
        <v>626</v>
      </c>
      <c r="I38" s="1809"/>
      <c r="J38" s="1809"/>
      <c r="K38" s="1809"/>
      <c r="L38" s="1809"/>
      <c r="M38" s="1809"/>
      <c r="N38" s="1809"/>
      <c r="O38" s="1809"/>
      <c r="P38" s="1809"/>
      <c r="Q38" s="1810"/>
      <c r="R38" s="140"/>
      <c r="S38" s="127"/>
    </row>
    <row r="39" spans="1:19" s="91" customFormat="1" ht="29.1" customHeight="1">
      <c r="A39" s="47"/>
      <c r="C39" s="127"/>
      <c r="D39" s="1763"/>
      <c r="E39" s="1764"/>
      <c r="F39" s="1764"/>
      <c r="G39" s="1765"/>
      <c r="H39" s="1811"/>
      <c r="I39" s="1812"/>
      <c r="J39" s="1812"/>
      <c r="K39" s="1812"/>
      <c r="L39" s="1812"/>
      <c r="M39" s="1812"/>
      <c r="N39" s="1812"/>
      <c r="O39" s="1812"/>
      <c r="P39" s="1812"/>
      <c r="Q39" s="1813"/>
      <c r="R39" s="140"/>
      <c r="S39" s="127"/>
    </row>
    <row r="40" spans="1:19" s="91" customFormat="1">
      <c r="A40" s="47"/>
    </row>
    <row r="41" spans="1:19" s="91" customFormat="1">
      <c r="A41" s="47"/>
    </row>
    <row r="42" spans="1:19" s="91" customFormat="1">
      <c r="A42" s="47"/>
    </row>
    <row r="43" spans="1:19" s="91" customFormat="1">
      <c r="A43" s="47"/>
    </row>
  </sheetData>
  <mergeCells count="27">
    <mergeCell ref="D36:G36"/>
    <mergeCell ref="H36:Q36"/>
    <mergeCell ref="D37:G37"/>
    <mergeCell ref="H37:Q37"/>
    <mergeCell ref="D38:G39"/>
    <mergeCell ref="H38:Q39"/>
    <mergeCell ref="D35:G35"/>
    <mergeCell ref="H35:Q35"/>
    <mergeCell ref="L11:S11"/>
    <mergeCell ref="L12:S12"/>
    <mergeCell ref="L13:S13"/>
    <mergeCell ref="K14:S14"/>
    <mergeCell ref="E25:E26"/>
    <mergeCell ref="K19:O19"/>
    <mergeCell ref="L27:O27"/>
    <mergeCell ref="E30:E31"/>
    <mergeCell ref="D33:Q33"/>
    <mergeCell ref="D34:G34"/>
    <mergeCell ref="H34:Q34"/>
    <mergeCell ref="C21:N21"/>
    <mergeCell ref="O21:Q21"/>
    <mergeCell ref="L10:S10"/>
    <mergeCell ref="B2:S2"/>
    <mergeCell ref="G3:O3"/>
    <mergeCell ref="C5:H5"/>
    <mergeCell ref="O7:S7"/>
    <mergeCell ref="K9:S9"/>
  </mergeCells>
  <phoneticPr fontId="6"/>
  <dataValidations count="1">
    <dataValidation type="list" allowBlank="1" showInputMessage="1" showErrorMessage="1" sqref="B2:S2" xr:uid="{34C3D4A9-99FD-47F2-80A2-2E9BC5033307}">
      <formula1>"完了払,前金払（中間前金払）,部分払,単価契約の実績払"</formula1>
    </dataValidation>
  </dataValidations>
  <printOptions horizontalCentered="1"/>
  <pageMargins left="0.78" right="0.4" top="0.45" bottom="0.5" header="0.51181102362204722" footer="0.55000000000000004"/>
  <pageSetup paperSize="9" scale="91"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0FB8422-E37B-46F4-BE58-6B288EE8F8EE}">
          <x14:formula1>
            <xm:f>リスト!$B$4:$B$7</xm:f>
          </x14:formula1>
          <xm:sqref>C5</xm:sqref>
        </x14:dataValidation>
      </x14:dataValidation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C468-C9C4-4CCD-9A2E-AFE0A08BADCA}">
  <sheetPr codeName="Sheet40">
    <tabColor theme="4" tint="0.39997558519241921"/>
  </sheetPr>
  <dimension ref="A1:P37"/>
  <sheetViews>
    <sheetView view="pageBreakPreview" zoomScaleNormal="100" zoomScaleSheetLayoutView="100" workbookViewId="0">
      <selection activeCell="N12" sqref="N12"/>
    </sheetView>
  </sheetViews>
  <sheetFormatPr defaultColWidth="8.625" defaultRowHeight="18.75"/>
  <cols>
    <col min="1" max="1" width="39.375" style="47" customWidth="1"/>
    <col min="2" max="2" width="3.375" style="38" bestFit="1" customWidth="1"/>
    <col min="3" max="3" width="3.375" style="38" customWidth="1"/>
    <col min="4" max="4" width="9.625" style="38" customWidth="1"/>
    <col min="5" max="6" width="7.625" style="38" customWidth="1"/>
    <col min="7" max="7" width="7.375" style="38" bestFit="1" customWidth="1"/>
    <col min="8" max="8" width="11.125" style="38" customWidth="1"/>
    <col min="9" max="10" width="8.625" style="38"/>
    <col min="11" max="11" width="4.5" style="38" customWidth="1"/>
    <col min="12" max="16384" width="8.625" style="38"/>
  </cols>
  <sheetData>
    <row r="1" spans="1:16" ht="33">
      <c r="A1" s="48"/>
      <c r="B1" s="772"/>
      <c r="C1" s="772"/>
      <c r="D1" s="772"/>
      <c r="E1" s="772"/>
      <c r="F1" s="772"/>
      <c r="G1" s="772"/>
      <c r="H1" s="772"/>
      <c r="I1" s="772"/>
      <c r="J1" s="772"/>
      <c r="K1" s="772"/>
    </row>
    <row r="2" spans="1:16" ht="20.45" customHeight="1">
      <c r="B2" s="38" t="s">
        <v>643</v>
      </c>
    </row>
    <row r="3" spans="1:16" ht="30" customHeight="1"/>
    <row r="4" spans="1:16" ht="30" customHeight="1"/>
    <row r="5" spans="1:16" ht="21">
      <c r="B5" s="1815" t="s">
        <v>627</v>
      </c>
      <c r="C5" s="1815"/>
      <c r="D5" s="1815"/>
      <c r="E5" s="1815"/>
      <c r="F5" s="1815"/>
      <c r="G5" s="1815"/>
      <c r="H5" s="1815"/>
      <c r="I5" s="1815"/>
      <c r="J5" s="1815"/>
      <c r="K5" s="1815"/>
      <c r="L5" s="63"/>
      <c r="M5" s="63"/>
    </row>
    <row r="6" spans="1:16" ht="11.1" customHeight="1"/>
    <row r="7" spans="1:16" ht="11.1" customHeight="1"/>
    <row r="8" spans="1:16" ht="18" customHeight="1">
      <c r="C8" s="117" t="s">
        <v>181</v>
      </c>
      <c r="F8" s="754" t="str">
        <f>IF(基本情報入力!$J$4="","",基本情報入力!$J$4)</f>
        <v/>
      </c>
      <c r="G8" s="754"/>
      <c r="H8" s="754"/>
      <c r="I8" s="754"/>
      <c r="J8" s="754"/>
      <c r="K8" s="754"/>
    </row>
    <row r="9" spans="1:16" ht="18" customHeight="1">
      <c r="C9" s="38" t="s">
        <v>182</v>
      </c>
      <c r="E9" s="49"/>
      <c r="F9" s="754"/>
      <c r="G9" s="754"/>
      <c r="H9" s="754"/>
      <c r="I9" s="754"/>
      <c r="J9" s="754"/>
      <c r="K9" s="754"/>
    </row>
    <row r="10" spans="1:16" ht="18" customHeight="1">
      <c r="G10" s="51"/>
    </row>
    <row r="11" spans="1:16" ht="18" customHeight="1">
      <c r="C11" s="38" t="s">
        <v>628</v>
      </c>
      <c r="F11" s="1816"/>
      <c r="G11" s="1816"/>
      <c r="H11" s="1816"/>
      <c r="I11" s="49"/>
      <c r="J11" s="49"/>
      <c r="K11" s="49"/>
      <c r="L11" s="49"/>
      <c r="M11" s="58"/>
      <c r="N11" s="58"/>
      <c r="O11" s="58"/>
      <c r="P11" s="58"/>
    </row>
    <row r="12" spans="1:16" ht="18" customHeight="1">
      <c r="E12" s="49"/>
      <c r="F12" s="49"/>
    </row>
    <row r="13" spans="1:16" ht="18" customHeight="1"/>
    <row r="14" spans="1:16" ht="18" customHeight="1">
      <c r="C14" s="38" t="s">
        <v>629</v>
      </c>
      <c r="F14" s="942"/>
      <c r="G14" s="1814"/>
      <c r="H14" s="1814"/>
      <c r="I14" s="1814"/>
      <c r="J14" s="1814"/>
      <c r="K14" s="1814"/>
      <c r="L14" s="84"/>
    </row>
    <row r="15" spans="1:16">
      <c r="E15" s="52"/>
      <c r="F15" s="1814"/>
      <c r="G15" s="1814"/>
      <c r="H15" s="1814"/>
      <c r="I15" s="1814"/>
      <c r="J15" s="1814"/>
      <c r="K15" s="1814"/>
    </row>
    <row r="16" spans="1:16" ht="18" customHeight="1"/>
    <row r="17" spans="2:11" ht="18" customHeight="1">
      <c r="B17" s="754" t="s">
        <v>630</v>
      </c>
      <c r="C17" s="754"/>
      <c r="D17" s="754"/>
      <c r="E17" s="754"/>
      <c r="F17" s="754"/>
      <c r="G17" s="754"/>
      <c r="H17" s="754"/>
      <c r="I17" s="754"/>
      <c r="J17" s="754"/>
      <c r="K17" s="754"/>
    </row>
    <row r="18" spans="2:11" ht="18" customHeight="1"/>
    <row r="19" spans="2:11" ht="18" customHeight="1">
      <c r="D19" s="902" t="s">
        <v>631</v>
      </c>
      <c r="E19" s="902"/>
      <c r="F19" s="902"/>
    </row>
    <row r="20" spans="2:11" ht="18" customHeight="1">
      <c r="D20" s="60"/>
      <c r="E20" s="60"/>
      <c r="F20" s="60"/>
    </row>
    <row r="21" spans="2:11" ht="18" customHeight="1">
      <c r="D21" s="60"/>
      <c r="E21" s="60"/>
      <c r="F21" s="60"/>
      <c r="G21" s="1692" t="str">
        <f>IF(OR(基本情報入力!$J$9=リスト!$D$4,基本情報入力!J10=""),"",IF(基本情報入力!$J$9=リスト!$D$5,基本情報入力!$J$10,""))</f>
        <v/>
      </c>
      <c r="H21" s="1692"/>
      <c r="I21" s="1692"/>
      <c r="J21" s="1692"/>
      <c r="K21" s="1692"/>
    </row>
    <row r="22" spans="2:11" ht="18" customHeight="1">
      <c r="B22" s="57"/>
      <c r="C22" s="57"/>
      <c r="D22" s="57"/>
      <c r="E22" s="64"/>
      <c r="F22" s="64"/>
      <c r="H22" s="38" t="str">
        <f>IF(OR(基本情報入力!$J$9=リスト!$D$4,基本情報入力!$J$10=""),"",IF(基本情報入力!$J$9=リスト!$D$5,"代表者",""))</f>
        <v/>
      </c>
    </row>
    <row r="23" spans="2:11" ht="18" customHeight="1">
      <c r="F23" s="55"/>
      <c r="G23" s="85" t="s">
        <v>97</v>
      </c>
      <c r="H23" s="761" t="str">
        <f>IF(基本情報入力!$J$12="","",基本情報入力!$J$12)</f>
        <v/>
      </c>
      <c r="I23" s="761"/>
      <c r="J23" s="761"/>
      <c r="K23" s="761"/>
    </row>
    <row r="24" spans="2:11" ht="18" customHeight="1">
      <c r="G24" s="85" t="s">
        <v>183</v>
      </c>
      <c r="H24" s="761" t="str">
        <f>IF(基本情報入力!$J$13="","",基本情報入力!$J$13)</f>
        <v/>
      </c>
      <c r="I24" s="761"/>
      <c r="J24" s="761"/>
      <c r="K24" s="761"/>
    </row>
    <row r="25" spans="2:11" ht="18" customHeight="1">
      <c r="G25" s="85" t="s">
        <v>184</v>
      </c>
      <c r="H25" s="762" t="str">
        <f>IF(基本情報入力!$J$14="","",基本情報入力!$J$14)</f>
        <v/>
      </c>
      <c r="I25" s="762"/>
      <c r="J25" s="762"/>
      <c r="K25" s="762"/>
    </row>
    <row r="26" spans="2:11" ht="18" customHeight="1"/>
    <row r="27" spans="2:11" ht="18" customHeight="1">
      <c r="B27" s="1818" t="str">
        <f>IF(基本情報入力!$J$6="","",基本情報入力!$J$6)</f>
        <v/>
      </c>
      <c r="C27" s="1818"/>
      <c r="D27" s="1818"/>
      <c r="E27" s="1818"/>
      <c r="F27" s="1818"/>
      <c r="G27" s="121" t="s">
        <v>96</v>
      </c>
    </row>
    <row r="28" spans="2:11" ht="18" customHeight="1"/>
    <row r="29" spans="2:11" ht="18" customHeight="1">
      <c r="B29" s="38" t="s">
        <v>632</v>
      </c>
    </row>
    <row r="30" spans="2:11" ht="18.95" customHeight="1">
      <c r="C30" s="1817"/>
      <c r="D30" s="1817"/>
      <c r="E30" s="1817"/>
      <c r="F30" s="38" t="s">
        <v>633</v>
      </c>
      <c r="H30" s="1817"/>
      <c r="I30" s="1817"/>
    </row>
    <row r="31" spans="2:11" ht="18.95" customHeight="1">
      <c r="C31" s="1817"/>
      <c r="D31" s="1817"/>
      <c r="E31" s="1817"/>
      <c r="F31" s="38" t="s">
        <v>634</v>
      </c>
      <c r="H31" s="1817"/>
      <c r="I31" s="1817"/>
      <c r="J31" s="38" t="s">
        <v>635</v>
      </c>
    </row>
    <row r="32" spans="2:11" ht="18.95" customHeight="1">
      <c r="C32" s="1817"/>
      <c r="D32" s="1817"/>
      <c r="E32" s="1817"/>
      <c r="F32" s="38" t="s">
        <v>636</v>
      </c>
      <c r="H32" s="1817"/>
      <c r="I32" s="1817"/>
    </row>
    <row r="33" spans="3:11" ht="18.95" customHeight="1"/>
    <row r="34" spans="3:11" ht="18.95" customHeight="1">
      <c r="C34" s="38" t="s">
        <v>637</v>
      </c>
      <c r="E34" s="38" t="s">
        <v>638</v>
      </c>
      <c r="H34" s="38" t="s">
        <v>639</v>
      </c>
      <c r="I34" s="1692"/>
      <c r="J34" s="1692"/>
    </row>
    <row r="35" spans="3:11" ht="18.95" customHeight="1"/>
    <row r="36" spans="3:11" ht="23.45" customHeight="1">
      <c r="C36" s="1709" t="s">
        <v>640</v>
      </c>
      <c r="D36" s="1709"/>
      <c r="E36" s="754"/>
      <c r="F36" s="754"/>
      <c r="G36" s="754"/>
      <c r="H36" s="754"/>
      <c r="I36" s="754"/>
      <c r="J36" s="754"/>
      <c r="K36" s="754"/>
    </row>
    <row r="37" spans="3:11" ht="23.45" customHeight="1">
      <c r="C37" s="1709"/>
      <c r="D37" s="1709"/>
      <c r="E37" s="754"/>
      <c r="F37" s="754"/>
      <c r="G37" s="754"/>
      <c r="H37" s="754"/>
      <c r="I37" s="754"/>
      <c r="J37" s="754"/>
      <c r="K37" s="754"/>
    </row>
  </sheetData>
  <mergeCells count="17">
    <mergeCell ref="H30:I32"/>
    <mergeCell ref="C30:E32"/>
    <mergeCell ref="I34:J34"/>
    <mergeCell ref="E36:K37"/>
    <mergeCell ref="D19:F19"/>
    <mergeCell ref="H23:K23"/>
    <mergeCell ref="H24:K24"/>
    <mergeCell ref="C36:D37"/>
    <mergeCell ref="B27:F27"/>
    <mergeCell ref="G21:K21"/>
    <mergeCell ref="H25:K25"/>
    <mergeCell ref="B17:K17"/>
    <mergeCell ref="F14:K15"/>
    <mergeCell ref="B1:K1"/>
    <mergeCell ref="B5:K5"/>
    <mergeCell ref="F8:K9"/>
    <mergeCell ref="F11:H11"/>
  </mergeCells>
  <phoneticPr fontId="6"/>
  <conditionalFormatting sqref="B27">
    <cfRule type="containsBlanks" dxfId="4" priority="5">
      <formula>LEN(TRIM(B27))=0</formula>
    </cfRule>
  </conditionalFormatting>
  <conditionalFormatting sqref="F11">
    <cfRule type="containsBlanks" dxfId="3" priority="1">
      <formula>LEN(TRIM(F11))=0</formula>
    </cfRule>
  </conditionalFormatting>
  <conditionalFormatting sqref="F8:K9">
    <cfRule type="containsBlanks" dxfId="2" priority="6">
      <formula>LEN(TRIM(F8))=0</formula>
    </cfRule>
  </conditionalFormatting>
  <conditionalFormatting sqref="F14:K15 C30:E32 H30:I32 I34:J34 E36:K37">
    <cfRule type="containsBlanks" dxfId="1" priority="7">
      <formula>LEN(TRIM(C14))=0</formula>
    </cfRule>
  </conditionalFormatting>
  <conditionalFormatting sqref="H23:K24 H25">
    <cfRule type="containsBlanks" dxfId="0" priority="2">
      <formula>LEN(TRIM(H23))=0</formula>
    </cfRule>
  </conditionalFormatting>
  <dataValidations count="1">
    <dataValidation type="whole" allowBlank="1" showInputMessage="1" showErrorMessage="1" error="金額（数字のみ）を入力してください。" sqref="F11" xr:uid="{AF0821D1-6D9A-4476-B748-BFD0B469CCE9}">
      <formula1>1</formula1>
      <formula2>9999999999999</formula2>
    </dataValidation>
  </dataValidations>
  <printOptions horizontalCentered="1"/>
  <pageMargins left="0.98425196850393704" right="0.9055118110236221" top="0.94488188976377963" bottom="0.82677165354330717"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224F705-BC25-46FD-86BE-35E7AB3A1A5D}">
          <x14:formula1>
            <xm:f>リスト!$B$4:$B$7</xm:f>
          </x14:formula1>
          <xm:sqref>B27</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690F-EBE3-4933-8415-F83EBEFFA629}">
  <sheetPr codeName="Sheet1"/>
  <dimension ref="A1:J365"/>
  <sheetViews>
    <sheetView workbookViewId="0">
      <selection activeCell="H17" sqref="H17"/>
    </sheetView>
  </sheetViews>
  <sheetFormatPr defaultRowHeight="18.75"/>
  <cols>
    <col min="2" max="2" width="25.5" bestFit="1" customWidth="1"/>
    <col min="3" max="3" width="5.625" customWidth="1"/>
    <col min="4" max="4" width="17.375" bestFit="1" customWidth="1"/>
    <col min="5" max="5" width="5.625" customWidth="1"/>
    <col min="6" max="6" width="21.125" customWidth="1"/>
    <col min="7" max="7" width="5.625" customWidth="1"/>
    <col min="8" max="8" width="24.375" customWidth="1"/>
    <col min="9" max="9" width="5.625" customWidth="1"/>
    <col min="10" max="10" width="28.125" customWidth="1"/>
  </cols>
  <sheetData>
    <row r="1" spans="1:10">
      <c r="A1" t="s">
        <v>0</v>
      </c>
    </row>
    <row r="3" spans="1:10">
      <c r="B3" s="36" t="s">
        <v>1</v>
      </c>
      <c r="D3" s="36" t="s">
        <v>2</v>
      </c>
      <c r="F3" s="36" t="s">
        <v>3</v>
      </c>
      <c r="H3" s="36" t="s">
        <v>4</v>
      </c>
      <c r="J3" s="36" t="s">
        <v>3</v>
      </c>
    </row>
    <row r="4" spans="1:10">
      <c r="B4" s="37" t="s">
        <v>5</v>
      </c>
      <c r="D4" s="37" t="s">
        <v>6</v>
      </c>
      <c r="F4" s="37" t="s">
        <v>7</v>
      </c>
      <c r="H4" s="227">
        <f ca="1">TODAY()</f>
        <v>46197</v>
      </c>
      <c r="J4" s="37" t="s">
        <v>8</v>
      </c>
    </row>
    <row r="5" spans="1:10">
      <c r="B5" s="37" t="s">
        <v>9</v>
      </c>
      <c r="D5" s="37" t="s">
        <v>10</v>
      </c>
      <c r="F5" s="37" t="s">
        <v>11</v>
      </c>
      <c r="H5" s="37"/>
      <c r="J5" s="37" t="s">
        <v>7</v>
      </c>
    </row>
    <row r="6" spans="1:10">
      <c r="B6" s="37" t="s">
        <v>12</v>
      </c>
      <c r="F6" s="625" t="s">
        <v>664</v>
      </c>
      <c r="J6" s="37" t="s">
        <v>11</v>
      </c>
    </row>
    <row r="7" spans="1:10">
      <c r="B7" s="37" t="s">
        <v>13</v>
      </c>
      <c r="F7" s="625" t="s">
        <v>666</v>
      </c>
      <c r="J7" s="625" t="s">
        <v>663</v>
      </c>
    </row>
    <row r="8" spans="1:10" ht="37.5">
      <c r="J8" s="235" t="s">
        <v>14</v>
      </c>
    </row>
    <row r="9" spans="1:10" ht="37.5">
      <c r="J9" s="235" t="s">
        <v>15</v>
      </c>
    </row>
    <row r="10" spans="1:10">
      <c r="J10" s="37" t="s">
        <v>16</v>
      </c>
    </row>
    <row r="11" spans="1:10" ht="37.5">
      <c r="J11" s="235" t="s">
        <v>17</v>
      </c>
    </row>
    <row r="12" spans="1:10">
      <c r="J12" s="37" t="s">
        <v>18</v>
      </c>
    </row>
    <row r="13" spans="1:10" ht="37.5">
      <c r="J13" s="235" t="s">
        <v>19</v>
      </c>
    </row>
    <row r="365" spans="8:8">
      <c r="H365" s="227"/>
    </row>
  </sheetData>
  <phoneticPr fontId="6"/>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5C21-2A73-4E7C-A877-E2CCAABB5C29}">
  <sheetPr codeName="Sheet5">
    <tabColor theme="5" tint="0.39997558519241921"/>
  </sheetPr>
  <dimension ref="A1:K44"/>
  <sheetViews>
    <sheetView view="pageBreakPreview" zoomScale="85" zoomScaleNormal="100" zoomScaleSheetLayoutView="85" workbookViewId="0">
      <selection activeCell="A3" sqref="A3"/>
    </sheetView>
  </sheetViews>
  <sheetFormatPr defaultColWidth="8.625" defaultRowHeight="18.75"/>
  <cols>
    <col min="1" max="1" width="39.375" style="47" customWidth="1"/>
    <col min="2" max="2" width="14.375" style="38" bestFit="1" customWidth="1"/>
    <col min="3" max="3" width="9.625" style="38" customWidth="1"/>
    <col min="4" max="4" width="7.625" style="38" customWidth="1"/>
    <col min="5" max="5" width="7.375" style="38" bestFit="1" customWidth="1"/>
    <col min="6" max="6" width="8.625" style="38" customWidth="1"/>
    <col min="7" max="8" width="8.625" style="38"/>
    <col min="9" max="9" width="4.125" style="38" customWidth="1"/>
    <col min="10" max="10" width="3.125" style="38" customWidth="1"/>
    <col min="11" max="16384" width="8.625" style="38"/>
  </cols>
  <sheetData>
    <row r="1" spans="1:11" ht="33">
      <c r="A1" s="48"/>
      <c r="B1" s="753"/>
      <c r="C1" s="753"/>
      <c r="D1" s="753"/>
      <c r="E1" s="753"/>
      <c r="F1" s="753"/>
      <c r="G1" s="753"/>
      <c r="H1" s="753"/>
      <c r="I1" s="753"/>
      <c r="K1" s="145" t="s">
        <v>95</v>
      </c>
    </row>
    <row r="2" spans="1:11" ht="66.95" customHeight="1"/>
    <row r="3" spans="1:11" ht="33">
      <c r="B3" s="759" t="s">
        <v>641</v>
      </c>
      <c r="C3" s="760"/>
      <c r="D3" s="760"/>
      <c r="E3" s="760"/>
      <c r="F3" s="760"/>
      <c r="G3" s="760"/>
      <c r="H3" s="760"/>
      <c r="I3" s="760"/>
    </row>
    <row r="4" spans="1:11" ht="18" customHeight="1"/>
    <row r="5" spans="1:11" ht="18" customHeight="1"/>
    <row r="6" spans="1:11" ht="18" customHeight="1">
      <c r="G6" s="763" t="str">
        <f>IF(基本情報入力!$J$7="","　　年　　月　　日",基本情報入力!$J$7)</f>
        <v>　　年　　月　　日</v>
      </c>
      <c r="H6" s="763"/>
      <c r="I6" s="763"/>
    </row>
    <row r="7" spans="1:11" ht="18" customHeight="1">
      <c r="C7" s="49"/>
      <c r="D7" s="50"/>
      <c r="E7" s="50"/>
      <c r="H7" s="50"/>
      <c r="I7" s="50"/>
    </row>
    <row r="8" spans="1:11" ht="18" customHeight="1">
      <c r="B8" s="762" t="str">
        <f>IF(基本情報入力!$J$6="","",基本情報入力!$J$6)</f>
        <v/>
      </c>
      <c r="C8" s="762"/>
      <c r="D8" s="38" t="s">
        <v>96</v>
      </c>
    </row>
    <row r="9" spans="1:11" ht="18" customHeight="1"/>
    <row r="10" spans="1:11" ht="19.5" customHeight="1">
      <c r="C10" s="49"/>
      <c r="D10" s="50"/>
      <c r="E10" s="51" t="s">
        <v>97</v>
      </c>
      <c r="F10" s="761" t="str">
        <f>IF(基本情報入力!$J$12="","",基本情報入力!$J$12)</f>
        <v/>
      </c>
      <c r="G10" s="761"/>
      <c r="H10" s="761"/>
      <c r="I10" s="761"/>
    </row>
    <row r="11" spans="1:11" ht="19.5" customHeight="1">
      <c r="E11" s="51" t="s">
        <v>98</v>
      </c>
      <c r="F11" s="761" t="str">
        <f>IF(基本情報入力!$J$13="","",基本情報入力!$J$13)</f>
        <v/>
      </c>
      <c r="G11" s="761"/>
      <c r="H11" s="761"/>
      <c r="I11" s="761"/>
    </row>
    <row r="12" spans="1:11" ht="19.5" customHeight="1">
      <c r="F12" s="762" t="str">
        <f>IF(基本情報入力!$J$14="","",基本情報入力!$J$14)</f>
        <v/>
      </c>
      <c r="G12" s="762"/>
      <c r="H12" s="762"/>
      <c r="I12" s="762"/>
    </row>
    <row r="13" spans="1:11">
      <c r="C13" s="52"/>
      <c r="D13" s="50"/>
      <c r="E13" s="50"/>
      <c r="F13" s="53"/>
      <c r="G13" s="53"/>
      <c r="H13" s="53"/>
      <c r="I13" s="53"/>
    </row>
    <row r="14" spans="1:11" ht="18" customHeight="1"/>
    <row r="15" spans="1:11" ht="18" customHeight="1">
      <c r="B15" s="754" t="str">
        <f>"　下記の期間については、消費税法の"&amp;IF(B3="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C15" s="755"/>
      <c r="D15" s="755"/>
      <c r="E15" s="755"/>
      <c r="F15" s="755"/>
      <c r="G15" s="755"/>
      <c r="H15" s="755"/>
      <c r="I15" s="755"/>
    </row>
    <row r="16" spans="1:11" ht="18" customHeight="1">
      <c r="B16" s="755"/>
      <c r="C16" s="755"/>
      <c r="D16" s="755"/>
      <c r="E16" s="755"/>
      <c r="F16" s="755"/>
      <c r="G16" s="755"/>
      <c r="H16" s="755"/>
      <c r="I16" s="755"/>
    </row>
    <row r="17" spans="2:9" ht="18" customHeight="1">
      <c r="B17" s="755"/>
      <c r="C17" s="755"/>
      <c r="D17" s="755"/>
      <c r="E17" s="755"/>
      <c r="F17" s="755"/>
      <c r="G17" s="755"/>
      <c r="H17" s="755"/>
      <c r="I17" s="755"/>
    </row>
    <row r="18" spans="2:9" ht="18" customHeight="1"/>
    <row r="19" spans="2:9" ht="18" customHeight="1"/>
    <row r="20" spans="2:9" ht="18" customHeight="1"/>
    <row r="21" spans="2:9" ht="18" customHeight="1"/>
    <row r="22" spans="2:9" ht="18" customHeight="1">
      <c r="B22" s="52"/>
      <c r="C22" s="50"/>
    </row>
    <row r="23" spans="2:9" ht="18" customHeight="1">
      <c r="B23" s="756" t="s">
        <v>99</v>
      </c>
      <c r="C23" s="757"/>
      <c r="D23" s="757"/>
      <c r="E23" s="757"/>
      <c r="F23" s="757"/>
      <c r="G23" s="757"/>
      <c r="H23" s="757"/>
      <c r="I23" s="757"/>
    </row>
    <row r="24" spans="2:9" ht="18" customHeight="1">
      <c r="D24" s="54"/>
      <c r="E24" s="54"/>
      <c r="F24" s="54"/>
      <c r="H24" s="54"/>
      <c r="I24" s="54"/>
    </row>
    <row r="25" spans="2:9" ht="18" customHeight="1">
      <c r="G25" s="54"/>
      <c r="H25" s="54"/>
      <c r="I25" s="54"/>
    </row>
    <row r="26" spans="2:9" ht="18" customHeight="1">
      <c r="C26" s="38" t="s">
        <v>100</v>
      </c>
      <c r="D26" s="55" t="s">
        <v>101</v>
      </c>
      <c r="F26" s="758" t="s">
        <v>102</v>
      </c>
      <c r="G26" s="758"/>
    </row>
    <row r="27" spans="2:9" ht="18" customHeight="1">
      <c r="G27" s="54"/>
      <c r="H27" s="54"/>
      <c r="I27" s="54"/>
    </row>
    <row r="28" spans="2:9" ht="18" customHeight="1">
      <c r="D28" s="55" t="s">
        <v>103</v>
      </c>
      <c r="F28" s="758" t="s">
        <v>102</v>
      </c>
      <c r="G28" s="758"/>
    </row>
    <row r="29" spans="2:9" ht="18" customHeight="1">
      <c r="B29" s="56"/>
      <c r="C29" s="54"/>
      <c r="D29" s="54"/>
      <c r="H29" s="54"/>
      <c r="I29" s="54"/>
    </row>
    <row r="30" spans="2:9" ht="18" customHeight="1"/>
    <row r="31" spans="2:9" ht="18" customHeight="1"/>
    <row r="32" spans="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1">
    <mergeCell ref="B1:I1"/>
    <mergeCell ref="B15:I17"/>
    <mergeCell ref="B23:I23"/>
    <mergeCell ref="F26:G26"/>
    <mergeCell ref="F28:G28"/>
    <mergeCell ref="B3:I3"/>
    <mergeCell ref="F10:I10"/>
    <mergeCell ref="F11:I11"/>
    <mergeCell ref="B8:C8"/>
    <mergeCell ref="G6:I6"/>
    <mergeCell ref="F12:I12"/>
  </mergeCells>
  <phoneticPr fontId="6"/>
  <conditionalFormatting sqref="B8:C8 F10:I11 F12 F26:G26 F28:G28">
    <cfRule type="containsBlanks" dxfId="109" priority="6">
      <formula>LEN(TRIM(B8))=0</formula>
    </cfRule>
  </conditionalFormatting>
  <conditionalFormatting sqref="F26:G26 F28:G28">
    <cfRule type="cellIs" dxfId="108" priority="3" operator="equal">
      <formula>"　　年　　月　　日"</formula>
    </cfRule>
  </conditionalFormatting>
  <conditionalFormatting sqref="G6:I6">
    <cfRule type="containsBlanks" dxfId="107" priority="1">
      <formula>LEN(TRIM(G6))=0</formula>
    </cfRule>
    <cfRule type="cellIs" dxfId="106" priority="2" operator="equal">
      <formula>"　　年　　月　　日"</formula>
    </cfRule>
  </conditionalFormatting>
  <dataValidations count="4">
    <dataValidation type="list" allowBlank="1" showInputMessage="1" showErrorMessage="1" sqref="B29:D29" xr:uid="{A666FAC6-5B10-40F3-A3DF-C67E19852476}">
      <formula1>"熊本市長,熊本市上下水道事業管理者,熊本市交通事業管理者,熊本市病院事業管理者"</formula1>
    </dataValidation>
    <dataValidation type="list" allowBlank="1" showInputMessage="1" showErrorMessage="1" sqref="B3:I3" xr:uid="{6698B53F-22CA-4575-B836-1881F2944EF9}">
      <formula1>"免税事業者届出書"</formula1>
    </dataValidation>
    <dataValidation type="date" allowBlank="1" showInputMessage="1" showErrorMessage="1" error="「和暦.月.日」又は「YYYY(西暦)/MM(月)/DD(日)」形式で入力。_x000a_入力例：「R4.10.1」又は「2022/10/01」_x000a_表示は「令和4年10月1日」となります。" sqref="G6:H6 F26:H26 J6:V6 F28:G28" xr:uid="{48A70455-E6C4-4E14-A98C-28D2E5B55852}">
      <formula1>1</formula1>
      <formula2>73051</formula2>
    </dataValidation>
    <dataValidation type="date" allowBlank="1" showInputMessage="1" showErrorMessage="1" error="「YYYY/MM/DD」形式で入力してください。_x000a_入力例：2020/06/06_x000a_表示は「令和2年6月6日」となります。" sqref="I6" xr:uid="{10258E89-A971-429F-BC59-9B701F93D481}">
      <formula1>1</formula1>
      <formula2>73051</formula2>
    </dataValidation>
  </dataValidations>
  <printOptions horizontalCentered="1"/>
  <pageMargins left="1.1811023622047245" right="1.1811023622047245"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9787483-34D4-423A-8666-656F35E737AE}">
          <x14:formula1>
            <xm:f>リスト!$B$4:$B$7</xm:f>
          </x14:formula1>
          <xm:sqref>B8:C8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5A57-365E-4002-B736-81CDA5CB10C1}">
  <sheetPr codeName="Sheet6">
    <tabColor theme="1"/>
    <pageSetUpPr fitToPage="1"/>
  </sheetPr>
  <dimension ref="A1:M45"/>
  <sheetViews>
    <sheetView zoomScaleNormal="100" zoomScaleSheetLayoutView="100" workbookViewId="0">
      <selection activeCell="A3" sqref="A3"/>
    </sheetView>
  </sheetViews>
  <sheetFormatPr defaultColWidth="8.625" defaultRowHeight="13.5"/>
  <cols>
    <col min="1" max="1" width="14.375" style="38" bestFit="1" customWidth="1"/>
    <col min="2" max="2" width="9.625" style="38" customWidth="1"/>
    <col min="3" max="3" width="7.625" style="38" customWidth="1"/>
    <col min="4" max="4" width="7.375" style="38" bestFit="1" customWidth="1"/>
    <col min="5" max="5" width="8.625" style="38" customWidth="1"/>
    <col min="6" max="7" width="8.625" style="38"/>
    <col min="8" max="8" width="4.125" style="38" customWidth="1"/>
    <col min="9" max="16384" width="8.625" style="38"/>
  </cols>
  <sheetData>
    <row r="1" spans="1:13" ht="18" customHeight="1">
      <c r="A1" s="765" t="s">
        <v>104</v>
      </c>
      <c r="B1" s="765"/>
      <c r="C1" s="765"/>
      <c r="D1" s="765"/>
      <c r="E1" s="765"/>
      <c r="F1" s="765"/>
    </row>
    <row r="2" spans="1:13" ht="18" customHeight="1">
      <c r="A2" s="765"/>
      <c r="B2" s="765"/>
      <c r="C2" s="765"/>
      <c r="D2" s="765"/>
      <c r="E2" s="765"/>
      <c r="F2" s="765"/>
    </row>
    <row r="3" spans="1:13" ht="18" customHeight="1">
      <c r="M3" s="38" t="s">
        <v>105</v>
      </c>
    </row>
    <row r="4" spans="1:13" ht="30">
      <c r="A4" s="766" t="s">
        <v>641</v>
      </c>
      <c r="B4" s="767"/>
      <c r="C4" s="767"/>
      <c r="D4" s="767"/>
      <c r="E4" s="767"/>
      <c r="F4" s="767"/>
      <c r="G4" s="767"/>
      <c r="H4" s="767"/>
    </row>
    <row r="5" spans="1:13" ht="18" customHeight="1">
      <c r="A5" s="147"/>
      <c r="B5" s="148"/>
      <c r="C5" s="148"/>
      <c r="D5" s="148"/>
      <c r="E5" s="148"/>
      <c r="F5" s="148"/>
      <c r="G5" s="148"/>
      <c r="H5" s="148"/>
    </row>
    <row r="6" spans="1:13" ht="18" customHeight="1"/>
    <row r="7" spans="1:13" ht="18" customHeight="1">
      <c r="F7" s="768">
        <v>46113</v>
      </c>
      <c r="G7" s="768"/>
    </row>
    <row r="8" spans="1:13" ht="18" customHeight="1">
      <c r="B8" s="49"/>
      <c r="C8" s="50"/>
      <c r="D8" s="50"/>
      <c r="G8" s="50"/>
      <c r="H8" s="50"/>
    </row>
    <row r="9" spans="1:13" ht="18" customHeight="1">
      <c r="A9" s="769" t="s">
        <v>106</v>
      </c>
      <c r="B9" s="770"/>
      <c r="C9" s="770"/>
      <c r="D9" s="51"/>
    </row>
    <row r="10" spans="1:13" ht="18" customHeight="1"/>
    <row r="11" spans="1:13" ht="19.5" customHeight="1">
      <c r="B11" s="49"/>
      <c r="C11" s="50"/>
      <c r="D11" s="51" t="s">
        <v>97</v>
      </c>
      <c r="E11" s="771" t="s">
        <v>107</v>
      </c>
      <c r="F11" s="771"/>
      <c r="G11" s="771"/>
      <c r="H11" s="771"/>
    </row>
    <row r="12" spans="1:13" ht="19.5" customHeight="1">
      <c r="D12" s="51" t="s">
        <v>98</v>
      </c>
      <c r="E12" s="771" t="s">
        <v>72</v>
      </c>
      <c r="F12" s="771"/>
      <c r="G12" s="771"/>
      <c r="H12" s="771"/>
    </row>
    <row r="13" spans="1:13" ht="19.5" customHeight="1">
      <c r="E13" s="771" t="s">
        <v>108</v>
      </c>
      <c r="F13" s="771"/>
      <c r="G13" s="771"/>
      <c r="H13" s="149"/>
    </row>
    <row r="14" spans="1:13" ht="18.75">
      <c r="B14" s="52"/>
      <c r="C14" s="50"/>
      <c r="D14" s="50"/>
      <c r="E14" s="150"/>
      <c r="F14" s="150"/>
      <c r="G14" s="150"/>
      <c r="H14" s="150"/>
    </row>
    <row r="15" spans="1:13" ht="18" customHeight="1"/>
    <row r="16" spans="1:13" ht="18" customHeight="1">
      <c r="A16" s="754" t="str">
        <f>"　下記の期間については、消費税法の"&amp;IF(A4="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B16" s="755"/>
      <c r="C16" s="755"/>
      <c r="D16" s="755"/>
      <c r="E16" s="755"/>
      <c r="F16" s="755"/>
      <c r="G16" s="755"/>
      <c r="H16" s="755"/>
    </row>
    <row r="17" spans="1:8" ht="18" customHeight="1">
      <c r="A17" s="755"/>
      <c r="B17" s="755"/>
      <c r="C17" s="755"/>
      <c r="D17" s="755"/>
      <c r="E17" s="755"/>
      <c r="F17" s="755"/>
      <c r="G17" s="755"/>
      <c r="H17" s="755"/>
    </row>
    <row r="18" spans="1:8" ht="18" customHeight="1">
      <c r="A18" s="755"/>
      <c r="B18" s="755"/>
      <c r="C18" s="755"/>
      <c r="D18" s="755"/>
      <c r="E18" s="755"/>
      <c r="F18" s="755"/>
      <c r="G18" s="755"/>
      <c r="H18" s="755"/>
    </row>
    <row r="19" spans="1:8" ht="18" customHeight="1"/>
    <row r="20" spans="1:8" ht="18" customHeight="1"/>
    <row r="21" spans="1:8" ht="18" customHeight="1"/>
    <row r="22" spans="1:8" ht="18" customHeight="1"/>
    <row r="23" spans="1:8" ht="18" customHeight="1">
      <c r="A23" s="52"/>
      <c r="B23" s="50"/>
    </row>
    <row r="24" spans="1:8" ht="18" customHeight="1">
      <c r="A24" s="756" t="s">
        <v>99</v>
      </c>
      <c r="B24" s="757"/>
      <c r="C24" s="757"/>
      <c r="D24" s="757"/>
      <c r="E24" s="757"/>
      <c r="F24" s="757"/>
      <c r="G24" s="757"/>
      <c r="H24" s="757"/>
    </row>
    <row r="25" spans="1:8" ht="18" customHeight="1">
      <c r="C25" s="54"/>
      <c r="D25" s="54"/>
      <c r="E25" s="54"/>
      <c r="G25" s="54"/>
      <c r="H25" s="54"/>
    </row>
    <row r="26" spans="1:8" ht="18" customHeight="1">
      <c r="F26" s="54"/>
      <c r="G26" s="54"/>
      <c r="H26" s="54"/>
    </row>
    <row r="27" spans="1:8" ht="18" customHeight="1">
      <c r="B27" s="38" t="s">
        <v>100</v>
      </c>
      <c r="C27" s="55" t="s">
        <v>101</v>
      </c>
      <c r="E27" s="764">
        <v>45658</v>
      </c>
      <c r="F27" s="764"/>
    </row>
    <row r="28" spans="1:8" ht="18" customHeight="1">
      <c r="F28" s="151"/>
      <c r="G28" s="54"/>
      <c r="H28" s="54"/>
    </row>
    <row r="29" spans="1:8" ht="18" customHeight="1">
      <c r="C29" s="55" t="s">
        <v>103</v>
      </c>
      <c r="E29" s="764">
        <v>46022</v>
      </c>
      <c r="F29" s="764"/>
    </row>
    <row r="30" spans="1:8" ht="18" customHeight="1">
      <c r="A30" s="56"/>
      <c r="B30" s="54"/>
      <c r="C30" s="54"/>
      <c r="G30" s="54"/>
      <c r="H30" s="54"/>
    </row>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sheetData>
  <mergeCells count="11">
    <mergeCell ref="A16:H18"/>
    <mergeCell ref="A24:H24"/>
    <mergeCell ref="E27:F27"/>
    <mergeCell ref="E29:F29"/>
    <mergeCell ref="A1:F2"/>
    <mergeCell ref="A4:H4"/>
    <mergeCell ref="F7:G7"/>
    <mergeCell ref="A9:C9"/>
    <mergeCell ref="E11:H11"/>
    <mergeCell ref="E12:H12"/>
    <mergeCell ref="E13:G13"/>
  </mergeCells>
  <phoneticPr fontId="6"/>
  <dataValidations count="3">
    <dataValidation type="list" allowBlank="1" showInputMessage="1" showErrorMessage="1" sqref="A9:C9" xr:uid="{759ACE87-8028-4632-9D1B-9282B90DE8A9}">
      <formula1>"熊本市長　様,熊本市上下水道事業管理者　様,熊本市交通事業管理者　様,熊本市病院事業管理者　様"</formula1>
    </dataValidation>
    <dataValidation type="list" allowBlank="1" showInputMessage="1" showErrorMessage="1" sqref="A4:H5" xr:uid="{2232A28A-9B7F-4436-943D-6B8950817A9B}">
      <formula1>"課税事業者届出書,免税事業者届出書"</formula1>
    </dataValidation>
    <dataValidation type="list" allowBlank="1" showInputMessage="1" showErrorMessage="1" sqref="A30:C30" xr:uid="{4C411B4C-86C2-4CF7-8CCB-40D8F91FCF94}">
      <formula1>"熊本市長,熊本市上下水道事業管理者,熊本市交通事業管理者,熊本市病院事業管理者"</formula1>
    </dataValidation>
  </dataValidations>
  <printOptions horizontalCentered="1" verticalCentered="1"/>
  <pageMargins left="0.78740157480314965" right="0.53" top="0.78740157480314965" bottom="0.78740157480314965" header="0.31496062992125984" footer="0.31496062992125984"/>
  <pageSetup paperSize="9"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ADF11-476E-47A3-AAEC-F6AD9A1F1E2C}">
  <sheetPr codeName="Sheet7">
    <tabColor theme="5" tint="0.39997558519241921"/>
    <pageSetUpPr fitToPage="1"/>
  </sheetPr>
  <dimension ref="A1:M47"/>
  <sheetViews>
    <sheetView view="pageBreakPreview" zoomScaleNormal="100" zoomScaleSheetLayoutView="100" workbookViewId="0">
      <selection activeCell="A3" sqref="A3"/>
    </sheetView>
  </sheetViews>
  <sheetFormatPr defaultColWidth="8.625" defaultRowHeight="18.75"/>
  <cols>
    <col min="1" max="1" width="39.375" style="47" customWidth="1"/>
    <col min="2" max="2" width="3.375" style="38" bestFit="1" customWidth="1"/>
    <col min="3" max="3" width="3.375" style="38" customWidth="1"/>
    <col min="4" max="4" width="9.625" style="38" customWidth="1"/>
    <col min="5" max="6" width="7.625" style="38" customWidth="1"/>
    <col min="7" max="7" width="7.375" style="38" bestFit="1" customWidth="1"/>
    <col min="8" max="8" width="8.625" style="38" customWidth="1"/>
    <col min="9" max="10" width="8.625" style="38"/>
    <col min="11" max="11" width="4.125" style="38" customWidth="1"/>
    <col min="12" max="12" width="3.125" style="38" customWidth="1"/>
    <col min="13" max="16384" width="8.625" style="38"/>
  </cols>
  <sheetData>
    <row r="1" spans="1:13" ht="33">
      <c r="A1" s="48"/>
      <c r="B1" s="772"/>
      <c r="C1" s="772"/>
      <c r="D1" s="772"/>
      <c r="E1" s="772"/>
      <c r="F1" s="772"/>
      <c r="G1" s="772"/>
      <c r="H1" s="772"/>
      <c r="I1" s="772"/>
      <c r="J1" s="772"/>
      <c r="K1" s="772"/>
      <c r="M1" s="145" t="s">
        <v>95</v>
      </c>
    </row>
    <row r="2" spans="1:13" ht="9" customHeight="1"/>
    <row r="4" spans="1:13" ht="9" customHeight="1"/>
    <row r="5" spans="1:13" ht="18" customHeight="1">
      <c r="B5" s="778" t="s">
        <v>109</v>
      </c>
      <c r="C5" s="778"/>
      <c r="D5" s="778"/>
      <c r="E5" s="778"/>
      <c r="F5" s="778"/>
      <c r="G5" s="778"/>
      <c r="H5" s="778"/>
      <c r="I5" s="778"/>
      <c r="J5" s="778"/>
      <c r="K5" s="778"/>
      <c r="L5" s="63"/>
      <c r="M5" s="63"/>
    </row>
    <row r="6" spans="1:13" ht="18" customHeight="1"/>
    <row r="7" spans="1:13" ht="18" customHeight="1"/>
    <row r="8" spans="1:13" ht="18" customHeight="1">
      <c r="H8" s="38" t="s">
        <v>110</v>
      </c>
      <c r="I8" s="763" t="str">
        <f>IF(基本情報入力!$J$7="","　　年　　月　　日",基本情報入力!$J$7)</f>
        <v>　　年　　月　　日</v>
      </c>
      <c r="J8" s="763"/>
      <c r="K8" s="763"/>
    </row>
    <row r="9" spans="1:13" ht="18" customHeight="1">
      <c r="E9" s="49"/>
      <c r="F9" s="49"/>
      <c r="G9" s="49"/>
      <c r="J9" s="49"/>
      <c r="K9" s="49"/>
    </row>
    <row r="10" spans="1:13" ht="18" customHeight="1">
      <c r="B10" s="762" t="str">
        <f>IF(基本情報入力!$J$6="","",基本情報入力!$J$6)</f>
        <v/>
      </c>
      <c r="C10" s="762"/>
      <c r="D10" s="762"/>
      <c r="E10" s="762"/>
      <c r="F10" s="38" t="s">
        <v>96</v>
      </c>
      <c r="G10" s="51"/>
    </row>
    <row r="11" spans="1:13" ht="18" customHeight="1"/>
    <row r="12" spans="1:13" ht="18" customHeight="1">
      <c r="E12" s="49"/>
      <c r="F12" s="49"/>
      <c r="G12" s="51" t="s">
        <v>97</v>
      </c>
      <c r="H12" s="761" t="str">
        <f>IF(基本情報入力!$J$12="","",基本情報入力!$J$12)</f>
        <v/>
      </c>
      <c r="I12" s="761"/>
      <c r="J12" s="761"/>
      <c r="K12" s="761"/>
    </row>
    <row r="13" spans="1:13" ht="18" customHeight="1">
      <c r="G13" s="51" t="s">
        <v>98</v>
      </c>
      <c r="H13" s="761" t="str">
        <f>IF(基本情報入力!$J$13="","",基本情報入力!$J$13)</f>
        <v/>
      </c>
      <c r="I13" s="761"/>
      <c r="J13" s="761"/>
      <c r="K13" s="761"/>
    </row>
    <row r="14" spans="1:13" ht="18" customHeight="1">
      <c r="H14" s="762" t="str">
        <f>IF(基本情報入力!$J$14="","",基本情報入力!$J$14)</f>
        <v/>
      </c>
      <c r="I14" s="762"/>
      <c r="J14" s="762"/>
      <c r="K14" s="762"/>
    </row>
    <row r="15" spans="1:13">
      <c r="E15" s="52"/>
      <c r="F15" s="49"/>
      <c r="G15" s="49"/>
      <c r="H15" s="52"/>
      <c r="I15" s="52"/>
      <c r="J15" s="52"/>
      <c r="K15" s="52"/>
    </row>
    <row r="16" spans="1:13" ht="18" customHeight="1"/>
    <row r="17" spans="2:11" ht="18" customHeight="1">
      <c r="B17" s="754" t="s">
        <v>111</v>
      </c>
      <c r="C17" s="754"/>
      <c r="D17" s="754"/>
      <c r="E17" s="754"/>
      <c r="F17" s="754"/>
      <c r="G17" s="754"/>
      <c r="H17" s="754"/>
      <c r="I17" s="754"/>
      <c r="J17" s="754"/>
      <c r="K17" s="754"/>
    </row>
    <row r="18" spans="2:11" ht="18" customHeight="1">
      <c r="B18" s="754"/>
      <c r="C18" s="754"/>
      <c r="D18" s="754"/>
      <c r="E18" s="754"/>
      <c r="F18" s="754"/>
      <c r="G18" s="754"/>
      <c r="H18" s="754"/>
      <c r="I18" s="754"/>
      <c r="J18" s="754"/>
      <c r="K18" s="754"/>
    </row>
    <row r="19" spans="2:11" ht="18" customHeight="1">
      <c r="B19" s="754"/>
      <c r="C19" s="754"/>
      <c r="D19" s="754"/>
      <c r="E19" s="754"/>
      <c r="F19" s="754"/>
      <c r="G19" s="754"/>
      <c r="H19" s="754"/>
      <c r="I19" s="754"/>
      <c r="J19" s="754"/>
      <c r="K19" s="754"/>
    </row>
    <row r="20" spans="2:11" ht="18" customHeight="1"/>
    <row r="21" spans="2:11" ht="18" customHeight="1"/>
    <row r="22" spans="2:11" ht="18" customHeight="1"/>
    <row r="23" spans="2:11" ht="18" customHeight="1"/>
    <row r="24" spans="2:11" ht="18" customHeight="1">
      <c r="B24" s="52"/>
      <c r="C24" s="52"/>
      <c r="D24" s="52"/>
      <c r="E24" s="49"/>
    </row>
    <row r="25" spans="2:11" ht="18" customHeight="1">
      <c r="B25" s="57"/>
      <c r="C25" s="57"/>
      <c r="D25" s="57"/>
      <c r="E25" s="64"/>
      <c r="F25" s="64"/>
      <c r="G25" s="64"/>
      <c r="H25" s="64"/>
      <c r="I25" s="64"/>
      <c r="J25" s="64"/>
      <c r="K25" s="64"/>
    </row>
    <row r="26" spans="2:11" ht="18" customHeight="1"/>
    <row r="27" spans="2:11" ht="14.1" customHeight="1"/>
    <row r="28" spans="2:11" ht="18" customHeight="1">
      <c r="F28" s="55"/>
      <c r="H28" s="52"/>
      <c r="I28" s="49"/>
    </row>
    <row r="29" spans="2:11" ht="14.1" customHeight="1">
      <c r="B29" s="65" t="s">
        <v>112</v>
      </c>
      <c r="C29" s="779" t="s">
        <v>113</v>
      </c>
      <c r="D29" s="780"/>
      <c r="E29" s="780"/>
      <c r="F29" s="780"/>
      <c r="G29" s="780"/>
      <c r="H29" s="780"/>
      <c r="I29" s="780"/>
      <c r="J29" s="780"/>
      <c r="K29" s="781"/>
    </row>
    <row r="30" spans="2:11" ht="14.1" customHeight="1">
      <c r="B30" s="66"/>
      <c r="C30" s="774"/>
      <c r="D30" s="774"/>
      <c r="E30" s="774"/>
      <c r="F30" s="774"/>
      <c r="G30" s="774"/>
      <c r="H30" s="774"/>
      <c r="I30" s="774"/>
      <c r="J30" s="774"/>
      <c r="K30" s="775"/>
    </row>
    <row r="31" spans="2:11" ht="14.1" customHeight="1">
      <c r="B31" s="67" t="s">
        <v>112</v>
      </c>
      <c r="C31" s="773" t="s">
        <v>114</v>
      </c>
      <c r="D31" s="774"/>
      <c r="E31" s="774"/>
      <c r="F31" s="774"/>
      <c r="G31" s="774"/>
      <c r="H31" s="774"/>
      <c r="I31" s="774"/>
      <c r="J31" s="774"/>
      <c r="K31" s="775"/>
    </row>
    <row r="32" spans="2:11" ht="14.1" customHeight="1">
      <c r="B32" s="66"/>
      <c r="C32" s="68" t="s">
        <v>115</v>
      </c>
      <c r="D32" s="773" t="s">
        <v>116</v>
      </c>
      <c r="E32" s="773"/>
      <c r="F32" s="773"/>
      <c r="G32" s="773"/>
      <c r="H32" s="773"/>
      <c r="I32" s="773"/>
      <c r="J32" s="773"/>
      <c r="K32" s="782"/>
    </row>
    <row r="33" spans="2:11" ht="10.5" customHeight="1">
      <c r="B33" s="66"/>
      <c r="C33" s="68"/>
      <c r="D33" s="774"/>
      <c r="E33" s="774"/>
      <c r="F33" s="774"/>
      <c r="G33" s="774"/>
      <c r="H33" s="774"/>
      <c r="I33" s="774"/>
      <c r="J33" s="774"/>
      <c r="K33" s="775"/>
    </row>
    <row r="34" spans="2:11" ht="14.1" customHeight="1">
      <c r="B34" s="66"/>
      <c r="C34" s="68" t="s">
        <v>117</v>
      </c>
      <c r="D34" s="773" t="s">
        <v>118</v>
      </c>
      <c r="E34" s="774"/>
      <c r="F34" s="774"/>
      <c r="G34" s="774"/>
      <c r="H34" s="774"/>
      <c r="I34" s="774"/>
      <c r="J34" s="774"/>
      <c r="K34" s="775"/>
    </row>
    <row r="35" spans="2:11" ht="14.1" customHeight="1">
      <c r="B35" s="66"/>
      <c r="C35" s="68" t="s">
        <v>119</v>
      </c>
      <c r="D35" s="773" t="s">
        <v>120</v>
      </c>
      <c r="E35" s="774"/>
      <c r="F35" s="774"/>
      <c r="G35" s="774"/>
      <c r="H35" s="774"/>
      <c r="I35" s="774"/>
      <c r="J35" s="774"/>
      <c r="K35" s="775"/>
    </row>
    <row r="36" spans="2:11" ht="14.1" customHeight="1">
      <c r="B36" s="69"/>
      <c r="C36" s="70"/>
      <c r="D36" s="776"/>
      <c r="E36" s="776"/>
      <c r="F36" s="776"/>
      <c r="G36" s="776"/>
      <c r="H36" s="776"/>
      <c r="I36" s="776"/>
      <c r="J36" s="776"/>
      <c r="K36" s="777"/>
    </row>
    <row r="37" spans="2:11" ht="18" customHeight="1"/>
    <row r="38" spans="2:11" ht="18" customHeight="1"/>
    <row r="39" spans="2:11" ht="18" customHeight="1"/>
    <row r="40" spans="2:11" ht="18" customHeight="1"/>
    <row r="41" spans="2:11" ht="18" customHeight="1"/>
    <row r="42" spans="2:11" ht="18" customHeight="1"/>
    <row r="43" spans="2:11" ht="18" customHeight="1"/>
    <row r="44" spans="2:11" ht="18" customHeight="1"/>
    <row r="45" spans="2:11" ht="18" customHeight="1"/>
    <row r="46" spans="2:11" ht="18" customHeight="1"/>
    <row r="47" spans="2:11" ht="18" customHeight="1"/>
  </sheetData>
  <mergeCells count="13">
    <mergeCell ref="B1:K1"/>
    <mergeCell ref="D35:K36"/>
    <mergeCell ref="B5:K5"/>
    <mergeCell ref="H12:K12"/>
    <mergeCell ref="H13:K13"/>
    <mergeCell ref="B17:K19"/>
    <mergeCell ref="C29:K30"/>
    <mergeCell ref="C31:K31"/>
    <mergeCell ref="D32:K33"/>
    <mergeCell ref="D34:K34"/>
    <mergeCell ref="I8:K8"/>
    <mergeCell ref="B10:E10"/>
    <mergeCell ref="H14:K14"/>
  </mergeCells>
  <phoneticPr fontId="6"/>
  <conditionalFormatting sqref="B10:E10 H12:K13 H14">
    <cfRule type="containsBlanks" dxfId="105" priority="3">
      <formula>LEN(TRIM(B10))=0</formula>
    </cfRule>
  </conditionalFormatting>
  <conditionalFormatting sqref="I8:K8">
    <cfRule type="containsBlanks" dxfId="104" priority="1">
      <formula>LEN(TRIM(I8))=0</formula>
    </cfRule>
    <cfRule type="cellIs" dxfId="103" priority="2" operator="equal">
      <formula>"　　年　　月　　日"</formula>
    </cfRule>
  </conditionalFormatting>
  <dataValidations count="3">
    <dataValidation type="list" allowBlank="1" showInputMessage="1" showErrorMessage="1" sqref="F10" xr:uid="{85540C07-4CBA-4716-AABC-26069E3037B9}">
      <formula1>"熊本市長,熊本市上下水道事業管理者,熊本市交通事業管理者,熊本市病院事業管理者"</formula1>
    </dataValidation>
    <dataValidation type="date" allowBlank="1" showInputMessage="1" showErrorMessage="1" error="「YYYY/MM/DD」形式で入力してください。_x000a_入力例：2020/06/06_x000a_表示は「令和2年6月6日」となります。" sqref="K8" xr:uid="{1DB72E13-FC97-4800-B7D7-96A178AF5432}">
      <formula1>1</formula1>
      <formula2>73051</formula2>
    </dataValidation>
    <dataValidation type="date" allowBlank="1" showInputMessage="1" showErrorMessage="1" error="「和暦.月.日」又は「YYYY(西暦)/MM(月)/DD(日)」形式で入力。_x000a_入力例：「R4.10.1」又は「2022/10/01」_x000a_表示は「令和4年10月1日」となります。" sqref="I8:J8" xr:uid="{16E21DBD-80C3-4C51-BDDE-D51743B73E61}">
      <formula1>1</formula1>
      <formula2>73051</formula2>
    </dataValidation>
  </dataValidations>
  <printOptions horizontalCentered="1"/>
  <pageMargins left="1.1811023622047245" right="1.1811023622047245" top="1.3779527559055118" bottom="1.1811023622047245" header="0.31496062992125984" footer="0.31496062992125984"/>
  <pageSetup paperSize="9" scale="95"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96681059-18FB-4751-A153-8704871C9CFA}">
          <x14:formula1>
            <xm:f>リスト!$B$4:$B$7</xm:f>
          </x14:formula1>
          <xm:sqref>B10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4F383-4AF1-4F6F-B26A-4A2D1518B6EB}">
  <sheetPr codeName="Sheet8">
    <tabColor theme="1"/>
    <pageSetUpPr fitToPage="1"/>
  </sheetPr>
  <dimension ref="A1:J47"/>
  <sheetViews>
    <sheetView zoomScaleNormal="100" zoomScaleSheetLayoutView="100" workbookViewId="0">
      <selection activeCell="A3" sqref="A3"/>
    </sheetView>
  </sheetViews>
  <sheetFormatPr defaultColWidth="8.625" defaultRowHeight="13.5"/>
  <cols>
    <col min="1" max="1" width="3.375" style="38" bestFit="1" customWidth="1"/>
    <col min="2" max="2" width="3.375" style="38" customWidth="1"/>
    <col min="3" max="3" width="9.625" style="38" customWidth="1"/>
    <col min="4" max="5" width="7.625" style="38" customWidth="1"/>
    <col min="6" max="6" width="7.375" style="38" bestFit="1" customWidth="1"/>
    <col min="7" max="7" width="8.625" style="38" customWidth="1"/>
    <col min="8" max="9" width="8.625" style="38"/>
    <col min="10" max="10" width="4.125" style="38" customWidth="1"/>
    <col min="11" max="16384" width="8.625" style="38"/>
  </cols>
  <sheetData>
    <row r="1" spans="1:10" ht="15" customHeight="1">
      <c r="A1" s="783" t="s">
        <v>104</v>
      </c>
      <c r="B1" s="783"/>
      <c r="C1" s="783"/>
      <c r="D1" s="783"/>
      <c r="E1" s="783"/>
      <c r="F1" s="783"/>
      <c r="G1" s="783"/>
      <c r="H1" s="783"/>
      <c r="I1" s="783"/>
      <c r="J1" s="783"/>
    </row>
    <row r="2" spans="1:10" ht="15" customHeight="1">
      <c r="A2" s="783"/>
      <c r="B2" s="783"/>
      <c r="C2" s="783"/>
      <c r="D2" s="783"/>
      <c r="E2" s="783"/>
      <c r="F2" s="783"/>
      <c r="G2" s="783"/>
      <c r="H2" s="783"/>
      <c r="I2" s="783"/>
      <c r="J2" s="783"/>
    </row>
    <row r="3" spans="1:10" ht="15.6" customHeight="1">
      <c r="A3" s="783"/>
      <c r="B3" s="783"/>
      <c r="C3" s="783"/>
      <c r="D3" s="783"/>
      <c r="E3" s="783"/>
      <c r="F3" s="783"/>
      <c r="G3" s="783"/>
      <c r="H3" s="783"/>
      <c r="I3" s="783"/>
      <c r="J3" s="783"/>
    </row>
    <row r="4" spans="1:10" ht="18" customHeight="1">
      <c r="A4" s="778" t="s">
        <v>109</v>
      </c>
      <c r="B4" s="778"/>
      <c r="C4" s="778"/>
      <c r="D4" s="778"/>
      <c r="E4" s="778"/>
      <c r="F4" s="778"/>
      <c r="G4" s="778"/>
      <c r="H4" s="778"/>
      <c r="I4" s="778"/>
      <c r="J4" s="778"/>
    </row>
    <row r="5" spans="1:10" ht="18" customHeight="1"/>
    <row r="6" spans="1:10" ht="18" customHeight="1"/>
    <row r="7" spans="1:10" ht="18" customHeight="1">
      <c r="G7" s="38" t="s">
        <v>110</v>
      </c>
      <c r="H7" s="768">
        <v>46113</v>
      </c>
      <c r="I7" s="768"/>
      <c r="J7" s="768"/>
    </row>
    <row r="8" spans="1:10" ht="18" customHeight="1">
      <c r="D8" s="49"/>
      <c r="E8" s="49"/>
      <c r="F8" s="49"/>
      <c r="I8" s="49"/>
      <c r="J8" s="49"/>
    </row>
    <row r="9" spans="1:10" ht="18" customHeight="1">
      <c r="A9" s="769" t="s">
        <v>106</v>
      </c>
      <c r="B9" s="769"/>
      <c r="C9" s="769"/>
      <c r="D9" s="771"/>
      <c r="E9" s="771"/>
      <c r="F9" s="51"/>
    </row>
    <row r="10" spans="1:10" ht="18" customHeight="1"/>
    <row r="11" spans="1:10" ht="18" customHeight="1">
      <c r="D11" s="49"/>
      <c r="E11" s="49"/>
      <c r="F11" s="51" t="s">
        <v>97</v>
      </c>
      <c r="G11" s="771" t="s">
        <v>121</v>
      </c>
      <c r="H11" s="771"/>
      <c r="I11" s="771"/>
      <c r="J11" s="771"/>
    </row>
    <row r="12" spans="1:10" ht="18" customHeight="1">
      <c r="F12" s="51" t="s">
        <v>98</v>
      </c>
      <c r="G12" s="771" t="s">
        <v>122</v>
      </c>
      <c r="H12" s="771"/>
      <c r="I12" s="771"/>
      <c r="J12" s="771"/>
    </row>
    <row r="13" spans="1:10" ht="18" customHeight="1">
      <c r="G13" s="771" t="s">
        <v>108</v>
      </c>
      <c r="H13" s="771"/>
      <c r="I13" s="771"/>
      <c r="J13" s="51"/>
    </row>
    <row r="14" spans="1:10">
      <c r="D14" s="52"/>
      <c r="E14" s="49"/>
      <c r="F14" s="49"/>
      <c r="G14" s="52"/>
      <c r="H14" s="52"/>
      <c r="I14" s="52"/>
      <c r="J14" s="52"/>
    </row>
    <row r="15" spans="1:10" ht="18" customHeight="1"/>
    <row r="16" spans="1:10" ht="18" customHeight="1">
      <c r="A16" s="754" t="s">
        <v>111</v>
      </c>
      <c r="B16" s="754"/>
      <c r="C16" s="754"/>
      <c r="D16" s="754"/>
      <c r="E16" s="754"/>
      <c r="F16" s="754"/>
      <c r="G16" s="754"/>
      <c r="H16" s="754"/>
      <c r="I16" s="754"/>
      <c r="J16" s="754"/>
    </row>
    <row r="17" spans="1:10" ht="18" customHeight="1">
      <c r="A17" s="754"/>
      <c r="B17" s="754"/>
      <c r="C17" s="754"/>
      <c r="D17" s="754"/>
      <c r="E17" s="754"/>
      <c r="F17" s="754"/>
      <c r="G17" s="754"/>
      <c r="H17" s="754"/>
      <c r="I17" s="754"/>
      <c r="J17" s="754"/>
    </row>
    <row r="18" spans="1:10" ht="18" customHeight="1">
      <c r="A18" s="754"/>
      <c r="B18" s="754"/>
      <c r="C18" s="754"/>
      <c r="D18" s="754"/>
      <c r="E18" s="754"/>
      <c r="F18" s="754"/>
      <c r="G18" s="754"/>
      <c r="H18" s="754"/>
      <c r="I18" s="754"/>
      <c r="J18" s="754"/>
    </row>
    <row r="19" spans="1:10" ht="18" customHeight="1"/>
    <row r="20" spans="1:10" ht="18" customHeight="1"/>
    <row r="21" spans="1:10" ht="18" customHeight="1"/>
    <row r="22" spans="1:10" ht="18" customHeight="1"/>
    <row r="23" spans="1:10" ht="18" customHeight="1">
      <c r="A23" s="52"/>
      <c r="B23" s="52"/>
      <c r="C23" s="52"/>
      <c r="D23" s="49"/>
    </row>
    <row r="24" spans="1:10" ht="18" customHeight="1">
      <c r="A24" s="57"/>
      <c r="B24" s="57"/>
      <c r="C24" s="57"/>
      <c r="D24" s="64"/>
      <c r="E24" s="64"/>
      <c r="F24" s="64"/>
      <c r="G24" s="64"/>
      <c r="H24" s="64"/>
      <c r="I24" s="64"/>
      <c r="J24" s="64"/>
    </row>
    <row r="25" spans="1:10" ht="18" customHeight="1"/>
    <row r="26" spans="1:10" ht="14.1" customHeight="1"/>
    <row r="27" spans="1:10" ht="18" customHeight="1">
      <c r="E27" s="55"/>
      <c r="G27" s="52"/>
      <c r="H27" s="49"/>
    </row>
    <row r="28" spans="1:10" ht="14.1" customHeight="1">
      <c r="A28" s="152" t="s">
        <v>112</v>
      </c>
      <c r="B28" s="784" t="s">
        <v>113</v>
      </c>
      <c r="C28" s="785"/>
      <c r="D28" s="785"/>
      <c r="E28" s="785"/>
      <c r="F28" s="785"/>
      <c r="G28" s="785"/>
      <c r="H28" s="785"/>
      <c r="I28" s="785"/>
      <c r="J28" s="786"/>
    </row>
    <row r="29" spans="1:10" ht="14.1" customHeight="1">
      <c r="A29" s="153"/>
      <c r="B29" s="755"/>
      <c r="C29" s="755"/>
      <c r="D29" s="755"/>
      <c r="E29" s="755"/>
      <c r="F29" s="755"/>
      <c r="G29" s="755"/>
      <c r="H29" s="755"/>
      <c r="I29" s="755"/>
      <c r="J29" s="787"/>
    </row>
    <row r="30" spans="1:10" ht="14.1" customHeight="1">
      <c r="A30" s="154" t="s">
        <v>112</v>
      </c>
      <c r="B30" s="754" t="s">
        <v>114</v>
      </c>
      <c r="C30" s="755"/>
      <c r="D30" s="755"/>
      <c r="E30" s="755"/>
      <c r="F30" s="755"/>
      <c r="G30" s="755"/>
      <c r="H30" s="755"/>
      <c r="I30" s="755"/>
      <c r="J30" s="787"/>
    </row>
    <row r="31" spans="1:10" ht="14.1" customHeight="1">
      <c r="A31" s="153"/>
      <c r="B31" s="143" t="s">
        <v>115</v>
      </c>
      <c r="C31" s="754" t="s">
        <v>116</v>
      </c>
      <c r="D31" s="754"/>
      <c r="E31" s="754"/>
      <c r="F31" s="754"/>
      <c r="G31" s="754"/>
      <c r="H31" s="754"/>
      <c r="I31" s="754"/>
      <c r="J31" s="788"/>
    </row>
    <row r="32" spans="1:10" ht="14.1" customHeight="1">
      <c r="A32" s="153"/>
      <c r="B32" s="143"/>
      <c r="C32" s="754"/>
      <c r="D32" s="754"/>
      <c r="E32" s="754"/>
      <c r="F32" s="754"/>
      <c r="G32" s="754"/>
      <c r="H32" s="754"/>
      <c r="I32" s="754"/>
      <c r="J32" s="788"/>
    </row>
    <row r="33" spans="1:10" ht="14.1" customHeight="1">
      <c r="A33" s="153"/>
      <c r="B33" s="143"/>
      <c r="C33" s="755"/>
      <c r="D33" s="755"/>
      <c r="E33" s="755"/>
      <c r="F33" s="755"/>
      <c r="G33" s="755"/>
      <c r="H33" s="755"/>
      <c r="I33" s="755"/>
      <c r="J33" s="787"/>
    </row>
    <row r="34" spans="1:10" ht="14.1" customHeight="1">
      <c r="A34" s="153"/>
      <c r="B34" s="143" t="s">
        <v>117</v>
      </c>
      <c r="C34" s="754" t="s">
        <v>118</v>
      </c>
      <c r="D34" s="755"/>
      <c r="E34" s="755"/>
      <c r="F34" s="755"/>
      <c r="G34" s="755"/>
      <c r="H34" s="755"/>
      <c r="I34" s="755"/>
      <c r="J34" s="787"/>
    </row>
    <row r="35" spans="1:10" ht="14.1" customHeight="1">
      <c r="A35" s="153"/>
      <c r="B35" s="143" t="s">
        <v>119</v>
      </c>
      <c r="C35" s="754" t="s">
        <v>120</v>
      </c>
      <c r="D35" s="755"/>
      <c r="E35" s="755"/>
      <c r="F35" s="755"/>
      <c r="G35" s="755"/>
      <c r="H35" s="755"/>
      <c r="I35" s="755"/>
      <c r="J35" s="787"/>
    </row>
    <row r="36" spans="1:10" ht="14.1" customHeight="1">
      <c r="A36" s="155"/>
      <c r="B36" s="156"/>
      <c r="C36" s="789"/>
      <c r="D36" s="789"/>
      <c r="E36" s="789"/>
      <c r="F36" s="789"/>
      <c r="G36" s="789"/>
      <c r="H36" s="789"/>
      <c r="I36" s="789"/>
      <c r="J36" s="790"/>
    </row>
    <row r="37" spans="1:10" ht="18" customHeight="1"/>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sheetData>
  <mergeCells count="13">
    <mergeCell ref="C34:J34"/>
    <mergeCell ref="C35:J36"/>
    <mergeCell ref="A4:J4"/>
    <mergeCell ref="H7:J7"/>
    <mergeCell ref="A9:E9"/>
    <mergeCell ref="G11:J11"/>
    <mergeCell ref="G12:J12"/>
    <mergeCell ref="G13:I13"/>
    <mergeCell ref="A1:J3"/>
    <mergeCell ref="A16:J18"/>
    <mergeCell ref="B28:J29"/>
    <mergeCell ref="B30:J30"/>
    <mergeCell ref="C31:J33"/>
  </mergeCells>
  <phoneticPr fontId="6"/>
  <dataValidations count="2">
    <dataValidation type="list" allowBlank="1" showInputMessage="1" showErrorMessage="1" sqref="A9:C9" xr:uid="{DC3AAFAF-E1E5-4711-96A8-A094E3392591}">
      <formula1>"熊本市長　様,熊本市上下水道事業管理者　様,熊本市交通事業管理者　様,熊本市病院事業管理者　様"</formula1>
    </dataValidation>
    <dataValidation type="list" allowBlank="1" showInputMessage="1" showErrorMessage="1" sqref="D9:E9" xr:uid="{1302E7EB-DA57-4976-99BC-434908C24BAB}">
      <formula1>"熊本市長,熊本市上下水道事業管理者,熊本市交通事業管理者,熊本市病院事業管理者"</formula1>
    </dataValidation>
  </dataValidations>
  <printOptions horizontalCentered="1" verticalCentered="1"/>
  <pageMargins left="0.78740157480314965" right="0.78740157480314965" top="0.78740157480314965" bottom="0.78740157480314965" header="0.31496062992125984" footer="0.31496062992125984"/>
  <pageSetup paperSize="9"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B591-BC99-46DC-9E85-EE10D17AA193}">
  <sheetPr codeName="Sheet9">
    <tabColor theme="5" tint="0.39997558519241921"/>
    <pageSetUpPr fitToPage="1"/>
  </sheetPr>
  <dimension ref="A1:AC43"/>
  <sheetViews>
    <sheetView showGridLines="0" view="pageBreakPreview" zoomScale="85" zoomScaleNormal="95" zoomScaleSheetLayoutView="85" workbookViewId="0">
      <selection activeCell="A3" sqref="A3"/>
    </sheetView>
  </sheetViews>
  <sheetFormatPr defaultColWidth="3.375" defaultRowHeight="18.75"/>
  <cols>
    <col min="1" max="1" width="39.375" style="47" customWidth="1"/>
    <col min="2" max="11" width="3.375" style="11"/>
    <col min="12" max="12" width="5.875" style="11" customWidth="1"/>
    <col min="13" max="16384" width="3.375" style="11"/>
  </cols>
  <sheetData>
    <row r="1" spans="1:29" s="38" customFormat="1" ht="33">
      <c r="A1" s="48"/>
      <c r="B1" s="772"/>
      <c r="C1" s="772"/>
      <c r="D1" s="772"/>
      <c r="E1" s="772"/>
      <c r="F1" s="772"/>
      <c r="G1" s="772"/>
      <c r="H1" s="772"/>
      <c r="I1" s="772"/>
      <c r="J1" s="772"/>
      <c r="K1" s="772"/>
      <c r="L1" s="791"/>
      <c r="M1" s="791"/>
      <c r="N1" s="791"/>
      <c r="O1" s="791"/>
      <c r="P1" s="791"/>
      <c r="Q1" s="791"/>
      <c r="R1" s="791"/>
      <c r="S1" s="791"/>
      <c r="T1" s="791"/>
      <c r="U1" s="791"/>
      <c r="V1" s="791"/>
      <c r="W1" s="791"/>
      <c r="X1" s="791"/>
      <c r="Y1" s="791"/>
      <c r="Z1" s="791"/>
      <c r="AB1" s="202" t="s">
        <v>95</v>
      </c>
      <c r="AC1" s="117"/>
    </row>
    <row r="2" spans="1:29">
      <c r="B2" s="26" t="s">
        <v>123</v>
      </c>
    </row>
    <row r="4" spans="1:29" ht="22.5">
      <c r="B4" s="792" t="s">
        <v>124</v>
      </c>
      <c r="C4" s="792"/>
      <c r="D4" s="792"/>
      <c r="E4" s="792"/>
      <c r="F4" s="792"/>
      <c r="G4" s="792"/>
      <c r="H4" s="792"/>
      <c r="I4" s="792"/>
      <c r="J4" s="792"/>
      <c r="K4" s="792"/>
      <c r="L4" s="792"/>
      <c r="M4" s="792"/>
      <c r="N4" s="792"/>
      <c r="O4" s="792"/>
      <c r="P4" s="792"/>
      <c r="Q4" s="792"/>
      <c r="R4" s="792"/>
      <c r="S4" s="792"/>
      <c r="T4" s="792"/>
      <c r="U4" s="792"/>
      <c r="V4" s="792"/>
      <c r="W4" s="792"/>
      <c r="X4" s="792"/>
      <c r="Y4" s="792"/>
      <c r="Z4" s="792"/>
    </row>
    <row r="6" spans="1:29">
      <c r="C6" s="11" t="s">
        <v>125</v>
      </c>
      <c r="D6" s="11" t="s">
        <v>126</v>
      </c>
    </row>
    <row r="7" spans="1:29" ht="17.45" customHeight="1">
      <c r="T7" s="59" t="s">
        <v>127</v>
      </c>
      <c r="U7" s="793" t="str">
        <f>IF(基本情報入力!$J$7="","　　年　　月　　日",基本情報入力!$J$7)</f>
        <v>　　年　　月　　日</v>
      </c>
      <c r="V7" s="793"/>
      <c r="W7" s="793"/>
      <c r="X7" s="793"/>
      <c r="Y7" s="793"/>
      <c r="Z7" s="793"/>
    </row>
    <row r="9" spans="1:29">
      <c r="C9" s="27"/>
    </row>
    <row r="10" spans="1:29" ht="20.45" customHeight="1">
      <c r="C10" s="762" t="str">
        <f>IF(基本情報入力!$J$6="","",基本情報入力!$J$6)</f>
        <v/>
      </c>
      <c r="D10" s="762"/>
      <c r="E10" s="762"/>
      <c r="F10" s="762"/>
      <c r="G10" s="762"/>
      <c r="H10" s="762"/>
      <c r="I10" s="762"/>
      <c r="J10" s="762"/>
      <c r="K10" s="35" t="s">
        <v>96</v>
      </c>
    </row>
    <row r="11" spans="1:29" ht="18" customHeight="1"/>
    <row r="12" spans="1:29" ht="18" customHeight="1">
      <c r="O12" s="26"/>
      <c r="P12" s="794" t="str">
        <f>IF(OR(基本情報入力!$J$9=リスト!$D$4,基本情報入力!$J$10=""),"",IF(基本情報入力!$J$9=リスト!$D$5,基本情報入力!$J$10,""))</f>
        <v/>
      </c>
      <c r="Q12" s="794"/>
      <c r="R12" s="794"/>
      <c r="S12" s="794"/>
      <c r="T12" s="794"/>
      <c r="U12" s="794"/>
      <c r="V12" s="794"/>
      <c r="W12" s="794"/>
      <c r="X12" s="794"/>
      <c r="Y12" s="794"/>
      <c r="Z12" s="794"/>
    </row>
    <row r="13" spans="1:29" ht="18" customHeight="1">
      <c r="O13" s="26"/>
      <c r="P13" s="26"/>
      <c r="Q13" s="26"/>
      <c r="R13" s="795" t="str">
        <f>IF(OR(基本情報入力!$J$9=リスト!$D$4,基本情報入力!$J$10=""),"",IF(基本情報入力!$J$9=リスト!$D$5,"代表者",""))</f>
        <v/>
      </c>
      <c r="S13" s="795"/>
      <c r="T13" s="795"/>
      <c r="U13" s="795"/>
      <c r="V13" s="795"/>
      <c r="W13" s="795"/>
      <c r="X13" s="795"/>
      <c r="Y13" s="795"/>
      <c r="Z13" s="795"/>
    </row>
    <row r="14" spans="1:29" ht="20.45" customHeight="1">
      <c r="O14" s="26"/>
      <c r="P14" s="26"/>
      <c r="Q14" s="222" t="s">
        <v>128</v>
      </c>
      <c r="R14" s="762" t="str">
        <f>IF(基本情報入力!$J$12="","",基本情報入力!$J$12)</f>
        <v/>
      </c>
      <c r="S14" s="762"/>
      <c r="T14" s="762"/>
      <c r="U14" s="762"/>
      <c r="V14" s="762"/>
      <c r="W14" s="762"/>
      <c r="X14" s="762"/>
      <c r="Y14" s="762"/>
      <c r="Z14" s="762"/>
    </row>
    <row r="15" spans="1:29" ht="20.45" customHeight="1">
      <c r="O15" s="26"/>
      <c r="P15" s="26"/>
      <c r="Q15" s="26"/>
      <c r="R15" s="762" t="str">
        <f>IF(基本情報入力!$J$13="","",基本情報入力!$J$13)</f>
        <v/>
      </c>
      <c r="S15" s="762"/>
      <c r="T15" s="762"/>
      <c r="U15" s="762"/>
      <c r="V15" s="762"/>
      <c r="W15" s="762"/>
      <c r="X15" s="762"/>
      <c r="Y15" s="762"/>
      <c r="Z15" s="762"/>
    </row>
    <row r="16" spans="1:29" ht="20.45" customHeight="1">
      <c r="C16" s="28"/>
      <c r="D16" s="28"/>
      <c r="E16" s="28"/>
      <c r="F16" s="29"/>
      <c r="G16" s="29"/>
      <c r="H16" s="29"/>
      <c r="I16" s="29"/>
      <c r="J16" s="29"/>
      <c r="K16" s="29"/>
      <c r="L16" s="29"/>
      <c r="M16" s="29"/>
      <c r="N16" s="29"/>
      <c r="O16" s="223"/>
      <c r="P16" s="26"/>
      <c r="Q16" s="26"/>
      <c r="R16" s="762" t="str">
        <f>IF(基本情報入力!$J$14="","",基本情報入力!$J$14)</f>
        <v/>
      </c>
      <c r="S16" s="762"/>
      <c r="T16" s="762"/>
      <c r="U16" s="762"/>
      <c r="V16" s="762"/>
      <c r="W16" s="762"/>
      <c r="X16" s="762"/>
      <c r="Y16" s="762"/>
      <c r="Z16" s="762"/>
    </row>
    <row r="17" spans="2:26">
      <c r="O17" s="26"/>
      <c r="P17" s="26"/>
      <c r="Q17" s="26"/>
      <c r="R17" s="26"/>
      <c r="S17" s="26"/>
      <c r="T17" s="26"/>
      <c r="U17" s="26"/>
      <c r="V17" s="26"/>
      <c r="W17" s="26"/>
      <c r="X17" s="26"/>
      <c r="Y17" s="26"/>
      <c r="Z17" s="26"/>
    </row>
    <row r="19" spans="2:26" ht="21.95" customHeight="1"/>
    <row r="20" spans="2:26" ht="28.5" customHeight="1">
      <c r="C20" s="796" t="str">
        <f>IF(基本情報入力!$J$7="","　　年　　月　　日",基本情報入力!$J$7)</f>
        <v>　　年　　月　　日</v>
      </c>
      <c r="D20" s="796"/>
      <c r="E20" s="796"/>
      <c r="F20" s="796"/>
      <c r="G20" s="796"/>
      <c r="H20" s="798" t="s">
        <v>129</v>
      </c>
      <c r="I20" s="798"/>
      <c r="J20" s="798"/>
      <c r="K20" s="798"/>
      <c r="L20" s="798"/>
      <c r="M20" s="798"/>
      <c r="N20" s="798"/>
      <c r="O20" s="797" t="str">
        <f>IF(基本情報入力!$J$4="","",基本情報入力!$J$4)</f>
        <v/>
      </c>
      <c r="P20" s="797"/>
      <c r="Q20" s="797"/>
      <c r="R20" s="797"/>
      <c r="S20" s="797"/>
      <c r="T20" s="797"/>
      <c r="U20" s="797"/>
      <c r="V20" s="797"/>
      <c r="W20" s="797"/>
      <c r="X20" s="797"/>
      <c r="Y20" s="797"/>
      <c r="Z20" s="797"/>
    </row>
    <row r="21" spans="2:26" ht="19.5" customHeight="1">
      <c r="C21" s="799" t="s">
        <v>130</v>
      </c>
      <c r="D21" s="799"/>
      <c r="E21" s="799"/>
      <c r="F21" s="799"/>
      <c r="G21" s="799"/>
      <c r="H21" s="799"/>
      <c r="I21" s="799"/>
      <c r="J21" s="799"/>
      <c r="K21" s="799"/>
      <c r="L21" s="799"/>
      <c r="M21" s="799"/>
      <c r="N21" s="799"/>
      <c r="O21" s="799"/>
      <c r="P21" s="799"/>
      <c r="Q21" s="799"/>
      <c r="R21" s="799"/>
      <c r="S21" s="799"/>
      <c r="T21" s="799"/>
      <c r="U21" s="799"/>
      <c r="V21" s="799"/>
      <c r="W21" s="799"/>
      <c r="X21" s="799"/>
      <c r="Y21" s="799"/>
      <c r="Z21" s="799"/>
    </row>
    <row r="22" spans="2:26" ht="8.4499999999999993" customHeight="1">
      <c r="C22" s="799"/>
      <c r="D22" s="799"/>
      <c r="E22" s="799"/>
      <c r="F22" s="799"/>
      <c r="G22" s="799"/>
      <c r="H22" s="799"/>
      <c r="I22" s="799"/>
      <c r="J22" s="799"/>
      <c r="K22" s="799"/>
      <c r="L22" s="799"/>
      <c r="M22" s="799"/>
      <c r="N22" s="799"/>
      <c r="O22" s="799"/>
      <c r="P22" s="799"/>
      <c r="Q22" s="799"/>
      <c r="R22" s="799"/>
      <c r="S22" s="799"/>
      <c r="T22" s="799"/>
      <c r="U22" s="799"/>
      <c r="V22" s="799"/>
      <c r="W22" s="799"/>
      <c r="X22" s="799"/>
      <c r="Y22" s="799"/>
      <c r="Z22" s="799"/>
    </row>
    <row r="23" spans="2:26" ht="8.4499999999999993" customHeight="1">
      <c r="C23" s="799"/>
      <c r="D23" s="799"/>
      <c r="E23" s="799"/>
      <c r="F23" s="799"/>
      <c r="G23" s="799"/>
      <c r="H23" s="799"/>
      <c r="I23" s="799"/>
      <c r="J23" s="799"/>
      <c r="K23" s="799"/>
      <c r="L23" s="799"/>
      <c r="M23" s="799"/>
      <c r="N23" s="799"/>
      <c r="O23" s="799"/>
      <c r="P23" s="799"/>
      <c r="Q23" s="799"/>
      <c r="R23" s="799"/>
      <c r="S23" s="799"/>
      <c r="T23" s="799"/>
      <c r="U23" s="799"/>
      <c r="V23" s="799"/>
      <c r="W23" s="799"/>
      <c r="X23" s="799"/>
      <c r="Y23" s="799"/>
      <c r="Z23" s="799"/>
    </row>
    <row r="24" spans="2:26" ht="8.4499999999999993" customHeight="1"/>
    <row r="25" spans="2:26" ht="8.4499999999999993" customHeight="1"/>
    <row r="26" spans="2:26">
      <c r="B26" s="802" t="s">
        <v>131</v>
      </c>
      <c r="C26" s="802"/>
      <c r="D26" s="802"/>
      <c r="E26" s="802"/>
      <c r="F26" s="802"/>
      <c r="G26" s="802"/>
      <c r="H26" s="802"/>
      <c r="I26" s="802"/>
      <c r="J26" s="802"/>
      <c r="K26" s="802"/>
      <c r="L26" s="802"/>
      <c r="M26" s="802"/>
      <c r="N26" s="802"/>
      <c r="O26" s="802"/>
      <c r="P26" s="802"/>
      <c r="Q26" s="802"/>
      <c r="R26" s="802"/>
      <c r="S26" s="802"/>
      <c r="T26" s="802"/>
      <c r="U26" s="802"/>
      <c r="V26" s="802"/>
      <c r="W26" s="802"/>
      <c r="X26" s="802"/>
      <c r="Y26" s="802"/>
      <c r="Z26" s="802"/>
    </row>
    <row r="27" spans="2:26">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2:26">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2:26" ht="17.100000000000001" customHeight="1">
      <c r="B29" s="33"/>
      <c r="C29" s="33"/>
      <c r="D29" s="33"/>
      <c r="E29" s="35" t="s">
        <v>132</v>
      </c>
      <c r="F29" s="35"/>
      <c r="G29" s="35"/>
      <c r="H29" s="35"/>
      <c r="I29" s="35"/>
      <c r="J29" s="801"/>
      <c r="K29" s="801"/>
      <c r="L29" s="801"/>
      <c r="M29" s="801"/>
      <c r="N29" s="801"/>
      <c r="O29" s="801"/>
      <c r="P29" s="801"/>
      <c r="Q29" s="801"/>
      <c r="R29" s="801"/>
      <c r="S29" s="801"/>
      <c r="T29" s="801"/>
      <c r="U29" s="801"/>
      <c r="V29" s="801"/>
      <c r="W29" s="801"/>
      <c r="X29" s="46"/>
      <c r="Y29" s="46"/>
      <c r="Z29" s="243"/>
    </row>
    <row r="30" spans="2:26" ht="17.100000000000001" customHeight="1">
      <c r="B30" s="33"/>
      <c r="C30" s="33"/>
      <c r="D30" s="33"/>
      <c r="E30" s="35"/>
      <c r="F30" s="35"/>
      <c r="G30" s="35"/>
      <c r="H30" s="35"/>
      <c r="I30" s="35"/>
      <c r="J30" s="801"/>
      <c r="K30" s="801"/>
      <c r="L30" s="801"/>
      <c r="M30" s="801"/>
      <c r="N30" s="801"/>
      <c r="O30" s="801"/>
      <c r="P30" s="801"/>
      <c r="Q30" s="801"/>
      <c r="R30" s="801"/>
      <c r="S30" s="801"/>
      <c r="T30" s="801"/>
      <c r="U30" s="801"/>
      <c r="V30" s="801"/>
      <c r="W30" s="801"/>
      <c r="X30" s="801"/>
      <c r="Y30" s="801"/>
      <c r="Z30" s="243"/>
    </row>
    <row r="31" spans="2:26" ht="17.100000000000001" customHeight="1">
      <c r="B31" s="33"/>
      <c r="C31" s="33"/>
      <c r="D31" s="33"/>
      <c r="E31" s="35"/>
      <c r="F31" s="35"/>
      <c r="G31" s="35"/>
      <c r="H31" s="35"/>
      <c r="I31" s="35"/>
      <c r="J31" s="801"/>
      <c r="K31" s="801"/>
      <c r="L31" s="801"/>
      <c r="M31" s="801"/>
      <c r="N31" s="801"/>
      <c r="O31" s="801"/>
      <c r="P31" s="801"/>
      <c r="Q31" s="801"/>
      <c r="R31" s="801"/>
      <c r="S31" s="801"/>
      <c r="T31" s="801"/>
      <c r="U31" s="801"/>
      <c r="V31" s="801"/>
      <c r="W31" s="801"/>
      <c r="X31" s="801"/>
      <c r="Y31" s="801"/>
      <c r="Z31" s="801"/>
    </row>
    <row r="32" spans="2:26" ht="17.100000000000001" customHeight="1">
      <c r="B32" s="33"/>
      <c r="C32" s="33"/>
      <c r="D32" s="33"/>
      <c r="E32" s="35" t="s">
        <v>133</v>
      </c>
      <c r="F32" s="35"/>
      <c r="G32" s="35"/>
      <c r="H32" s="35"/>
      <c r="I32" s="35"/>
      <c r="J32" s="795"/>
      <c r="K32" s="795"/>
      <c r="L32" s="795"/>
      <c r="M32" s="795"/>
      <c r="N32" s="795"/>
      <c r="O32" s="795"/>
      <c r="P32" s="795"/>
      <c r="Q32" s="795"/>
      <c r="R32" s="795"/>
      <c r="S32" s="795"/>
      <c r="T32" s="795"/>
      <c r="U32" s="795"/>
      <c r="V32" s="795"/>
      <c r="W32" s="795"/>
      <c r="X32" s="795"/>
      <c r="Y32" s="795"/>
      <c r="Z32" s="795"/>
    </row>
    <row r="33" spans="2:26" ht="17.100000000000001" customHeight="1">
      <c r="B33" s="33"/>
      <c r="C33" s="33"/>
      <c r="D33" s="33"/>
      <c r="E33" s="35" t="s">
        <v>134</v>
      </c>
      <c r="F33" s="35"/>
      <c r="G33" s="35"/>
      <c r="H33" s="35"/>
      <c r="I33" s="35"/>
      <c r="J33" s="795"/>
      <c r="K33" s="795"/>
      <c r="L33" s="795"/>
      <c r="M33" s="795"/>
      <c r="N33" s="795"/>
      <c r="O33" s="795"/>
      <c r="P33" s="795"/>
      <c r="Q33" s="795"/>
      <c r="R33" s="795"/>
      <c r="S33" s="795"/>
      <c r="T33" s="795"/>
      <c r="U33" s="795"/>
      <c r="V33" s="795"/>
      <c r="W33" s="795"/>
      <c r="X33" s="795"/>
      <c r="Y33" s="795"/>
      <c r="Z33" s="795"/>
    </row>
    <row r="34" spans="2:26" ht="17.100000000000001" customHeight="1">
      <c r="B34" s="33"/>
      <c r="C34" s="33"/>
      <c r="D34" s="33"/>
      <c r="E34" s="35"/>
      <c r="F34" s="35"/>
      <c r="G34" s="35"/>
      <c r="H34" s="35"/>
      <c r="I34" s="35"/>
      <c r="J34" s="795"/>
      <c r="K34" s="795"/>
      <c r="L34" s="795"/>
      <c r="M34" s="795"/>
      <c r="N34" s="795"/>
      <c r="O34" s="795"/>
      <c r="P34" s="795"/>
      <c r="Q34" s="795"/>
      <c r="R34" s="795"/>
      <c r="S34" s="795"/>
      <c r="T34" s="795"/>
      <c r="U34" s="795"/>
      <c r="V34" s="795"/>
      <c r="W34" s="795"/>
      <c r="X34" s="795"/>
      <c r="Y34" s="795"/>
      <c r="Z34" s="795"/>
    </row>
    <row r="35" spans="2:26" ht="17.100000000000001" customHeight="1">
      <c r="B35" s="33"/>
      <c r="C35" s="33"/>
      <c r="D35" s="33"/>
      <c r="E35" s="35"/>
      <c r="F35" s="35"/>
      <c r="G35" s="35"/>
      <c r="H35" s="35"/>
      <c r="I35" s="35"/>
      <c r="J35" s="795"/>
      <c r="K35" s="795"/>
      <c r="L35" s="795"/>
      <c r="M35" s="795"/>
      <c r="N35" s="795"/>
      <c r="O35" s="795"/>
      <c r="P35" s="795"/>
      <c r="Q35" s="795"/>
      <c r="R35" s="795"/>
      <c r="S35" s="795"/>
      <c r="T35" s="795"/>
      <c r="U35" s="795"/>
      <c r="V35" s="795"/>
      <c r="W35" s="795"/>
      <c r="X35" s="795"/>
      <c r="Y35" s="795"/>
      <c r="Z35" s="795"/>
    </row>
    <row r="36" spans="2:26" ht="17.100000000000001" customHeight="1">
      <c r="B36" s="33"/>
      <c r="C36" s="33"/>
      <c r="D36" s="33"/>
      <c r="E36" s="35"/>
      <c r="F36" s="35"/>
      <c r="G36" s="35"/>
      <c r="H36" s="35"/>
      <c r="I36" s="35"/>
      <c r="J36" s="795"/>
      <c r="K36" s="795"/>
      <c r="L36" s="795"/>
      <c r="M36" s="795"/>
      <c r="N36" s="795"/>
      <c r="O36" s="795"/>
      <c r="P36" s="795"/>
      <c r="Q36" s="795"/>
      <c r="R36" s="795"/>
      <c r="S36" s="795"/>
      <c r="T36" s="795"/>
      <c r="U36" s="795"/>
      <c r="V36" s="795"/>
      <c r="W36" s="795"/>
      <c r="X36" s="795"/>
      <c r="Y36" s="795"/>
      <c r="Z36" s="795"/>
    </row>
    <row r="37" spans="2:26" ht="17.100000000000001" customHeight="1">
      <c r="B37" s="33"/>
      <c r="C37" s="33"/>
      <c r="D37" s="33"/>
      <c r="E37" s="35" t="s">
        <v>135</v>
      </c>
      <c r="F37" s="35"/>
      <c r="G37" s="35"/>
      <c r="H37" s="35"/>
      <c r="I37" s="35"/>
      <c r="J37" s="801"/>
      <c r="K37" s="801"/>
      <c r="L37" s="801"/>
      <c r="M37" s="801"/>
      <c r="N37" s="801"/>
      <c r="O37" s="801"/>
      <c r="P37" s="801"/>
      <c r="Q37" s="801"/>
      <c r="R37" s="801"/>
      <c r="S37" s="801"/>
      <c r="T37" s="801"/>
      <c r="U37" s="801"/>
      <c r="V37" s="801"/>
      <c r="W37" s="801"/>
      <c r="X37" s="801"/>
      <c r="Y37" s="801"/>
      <c r="Z37" s="243"/>
    </row>
    <row r="38" spans="2:26" ht="17.100000000000001" customHeight="1">
      <c r="B38" s="33"/>
      <c r="C38" s="33"/>
      <c r="D38" s="33"/>
      <c r="E38" s="35"/>
      <c r="F38" s="35"/>
      <c r="G38" s="35"/>
      <c r="H38" s="35"/>
      <c r="I38" s="35"/>
      <c r="J38" s="801"/>
      <c r="K38" s="801"/>
      <c r="L38" s="801"/>
      <c r="M38" s="801"/>
      <c r="N38" s="801"/>
      <c r="O38" s="801"/>
      <c r="P38" s="801"/>
      <c r="Q38" s="801"/>
      <c r="R38" s="801"/>
      <c r="S38" s="801"/>
      <c r="T38" s="801"/>
      <c r="U38" s="801"/>
      <c r="V38" s="801"/>
      <c r="W38" s="801"/>
      <c r="X38" s="801"/>
      <c r="Y38" s="801"/>
      <c r="Z38" s="243"/>
    </row>
    <row r="39" spans="2:26" ht="17.100000000000001" customHeight="1">
      <c r="B39" s="33"/>
      <c r="C39" s="33"/>
      <c r="D39" s="33"/>
      <c r="E39" s="35"/>
      <c r="F39" s="35"/>
      <c r="G39" s="35"/>
      <c r="H39" s="35"/>
      <c r="I39" s="35"/>
      <c r="J39" s="801"/>
      <c r="K39" s="801"/>
      <c r="L39" s="801"/>
      <c r="M39" s="801"/>
      <c r="N39" s="801"/>
      <c r="O39" s="801"/>
      <c r="P39" s="801"/>
      <c r="Q39" s="801"/>
      <c r="R39" s="801"/>
      <c r="S39" s="801"/>
      <c r="T39" s="801"/>
      <c r="U39" s="801"/>
      <c r="V39" s="801"/>
      <c r="W39" s="801"/>
      <c r="X39" s="801"/>
      <c r="Y39" s="801"/>
      <c r="Z39" s="243"/>
    </row>
    <row r="40" spans="2:26" ht="17.100000000000001" customHeight="1">
      <c r="B40" s="33"/>
      <c r="C40" s="33"/>
      <c r="D40" s="33"/>
      <c r="E40" s="800" t="s">
        <v>136</v>
      </c>
      <c r="F40" s="800"/>
      <c r="G40" s="800"/>
      <c r="H40" s="800"/>
      <c r="I40" s="800"/>
      <c r="J40" s="801"/>
      <c r="K40" s="801"/>
      <c r="L40" s="801"/>
      <c r="M40" s="801"/>
      <c r="N40" s="801"/>
      <c r="O40" s="801"/>
      <c r="P40" s="801"/>
      <c r="Q40" s="801"/>
      <c r="R40" s="801"/>
      <c r="S40" s="801"/>
      <c r="T40" s="801"/>
      <c r="U40" s="801"/>
      <c r="V40" s="801"/>
      <c r="W40" s="801"/>
      <c r="X40" s="46"/>
      <c r="Y40" s="46"/>
      <c r="Z40" s="243"/>
    </row>
    <row r="41" spans="2:26" ht="18" customHeight="1">
      <c r="B41" s="33"/>
      <c r="C41" s="33"/>
      <c r="D41" s="33"/>
      <c r="E41" s="33"/>
      <c r="F41" s="33"/>
      <c r="G41" s="33"/>
      <c r="H41" s="33"/>
      <c r="I41" s="33"/>
      <c r="J41" s="801"/>
      <c r="K41" s="801"/>
      <c r="L41" s="801"/>
      <c r="M41" s="801"/>
      <c r="N41" s="801"/>
      <c r="O41" s="801"/>
      <c r="P41" s="801"/>
      <c r="Q41" s="801"/>
      <c r="R41" s="801"/>
      <c r="S41" s="801"/>
      <c r="T41" s="801"/>
      <c r="U41" s="801"/>
      <c r="V41" s="801"/>
      <c r="W41" s="801"/>
      <c r="X41" s="801"/>
      <c r="Y41" s="801"/>
      <c r="Z41" s="243"/>
    </row>
    <row r="42" spans="2:26" ht="18" customHeight="1">
      <c r="J42" s="26"/>
      <c r="K42" s="26"/>
      <c r="L42" s="26"/>
      <c r="M42" s="26"/>
      <c r="N42" s="26"/>
      <c r="O42" s="26"/>
      <c r="P42" s="26"/>
      <c r="Q42" s="26"/>
      <c r="R42" s="26"/>
      <c r="S42" s="26"/>
      <c r="T42" s="26"/>
      <c r="U42" s="26"/>
      <c r="V42" s="26"/>
      <c r="W42" s="26"/>
      <c r="X42" s="26"/>
      <c r="Y42" s="26"/>
      <c r="Z42" s="26"/>
    </row>
    <row r="43" spans="2:26" ht="20.45" customHeight="1">
      <c r="E43" s="800" t="s">
        <v>137</v>
      </c>
      <c r="F43" s="800"/>
      <c r="G43" s="800"/>
      <c r="H43" s="800"/>
      <c r="I43" s="240"/>
      <c r="J43" s="801"/>
      <c r="K43" s="801"/>
      <c r="L43" s="801"/>
      <c r="M43" s="801"/>
      <c r="N43" s="801"/>
      <c r="O43" s="801"/>
      <c r="P43" s="801"/>
      <c r="Q43" s="801"/>
      <c r="R43" s="801"/>
      <c r="S43" s="801"/>
      <c r="T43" s="801"/>
      <c r="U43" s="801"/>
      <c r="V43" s="801"/>
      <c r="W43" s="801"/>
      <c r="X43" s="26"/>
      <c r="Y43" s="26"/>
      <c r="Z43" s="26"/>
    </row>
  </sheetData>
  <mergeCells count="35">
    <mergeCell ref="E43:H43"/>
    <mergeCell ref="J43:W43"/>
    <mergeCell ref="J41:Y41"/>
    <mergeCell ref="E40:I40"/>
    <mergeCell ref="B26:Z26"/>
    <mergeCell ref="J37:Y37"/>
    <mergeCell ref="J38:Y38"/>
    <mergeCell ref="J29:W29"/>
    <mergeCell ref="J40:W40"/>
    <mergeCell ref="J39:Y39"/>
    <mergeCell ref="J30:Y30"/>
    <mergeCell ref="J31:Z31"/>
    <mergeCell ref="J33:L33"/>
    <mergeCell ref="M33:Z33"/>
    <mergeCell ref="J36:L36"/>
    <mergeCell ref="M36:Z36"/>
    <mergeCell ref="C20:G20"/>
    <mergeCell ref="O20:Z20"/>
    <mergeCell ref="H20:N20"/>
    <mergeCell ref="J32:L32"/>
    <mergeCell ref="M32:Z32"/>
    <mergeCell ref="C21:Z23"/>
    <mergeCell ref="R16:Z16"/>
    <mergeCell ref="J34:L34"/>
    <mergeCell ref="M34:Z34"/>
    <mergeCell ref="J35:L35"/>
    <mergeCell ref="M35:Z35"/>
    <mergeCell ref="B1:Z1"/>
    <mergeCell ref="B4:Z4"/>
    <mergeCell ref="R15:Z15"/>
    <mergeCell ref="R14:Z14"/>
    <mergeCell ref="C10:J10"/>
    <mergeCell ref="U7:Z7"/>
    <mergeCell ref="P12:Z12"/>
    <mergeCell ref="R13:Z13"/>
  </mergeCells>
  <phoneticPr fontId="6"/>
  <conditionalFormatting sqref="C10:J10 R14:Z15 R16 O20:Z20 J29:W29">
    <cfRule type="containsBlanks" dxfId="102" priority="10">
      <formula>LEN(TRIM(C10))=0</formula>
    </cfRule>
  </conditionalFormatting>
  <conditionalFormatting sqref="J32 M32">
    <cfRule type="containsBlanks" dxfId="101" priority="5">
      <formula>LEN(TRIM(J32))=0</formula>
    </cfRule>
  </conditionalFormatting>
  <conditionalFormatting sqref="U7 C20">
    <cfRule type="cellIs" dxfId="100" priority="8" operator="equal">
      <formula>"　　年　　月　　日"</formula>
    </cfRule>
  </conditionalFormatting>
  <conditionalFormatting sqref="U7:Z7 C20:G20">
    <cfRule type="containsBlanks" dxfId="99" priority="4">
      <formula>LEN(TRIM(C7))=0</formula>
    </cfRule>
  </conditionalFormatting>
  <dataValidations count="6">
    <dataValidation type="date" allowBlank="1" showInputMessage="1" showErrorMessage="1" error="「YYYY/MM/DD」形式で入力してください。_x000a_入力例：2020/06/06_x000a_表示は「令和2年6月6日」となります。" sqref="Z7 W7 H20 E20" xr:uid="{C514F2DA-5EFD-4689-818B-C84DB9244C8C}">
      <formula1>1</formula1>
      <formula2>73051</formula2>
    </dataValidation>
    <dataValidation type="date" allowBlank="1" showInputMessage="1" showErrorMessage="1" error="「和暦.月.日」又は「YYYY(西暦)/MM(月)/DD(日)」形式で入力。_x000a_入力例：「R4.10.1」又は「2022/10/01」_x000a_表示は「令和4年10月1日」となります。" sqref="U7:V7 X7:Y7 C20:D20 F20:G20" xr:uid="{0CD8E9DD-E40E-499C-A231-670F63D2819C}">
      <formula1>1</formula1>
      <formula2>73051</formula2>
    </dataValidation>
    <dataValidation type="custom" allowBlank="1" showInputMessage="1" showErrorMessage="1" errorTitle="工事名に【　】の記載は不要です。" error="工事名に【　】の記載は不要です。" sqref="O20:AD20" xr:uid="{3158D3D5-0A24-4EA0-B6F2-FBE7DA7F804F}">
      <formula1>NOT(COUNTIF(O20,"*【*"))</formula1>
    </dataValidation>
    <dataValidation type="list" allowBlank="1" showInputMessage="1" showErrorMessage="1" sqref="I43" xr:uid="{CE3435F1-99AF-4A86-85F1-AD2DB36244FE}">
      <formula1>"その他の技術者氏名"</formula1>
    </dataValidation>
    <dataValidation type="list" allowBlank="1" showInputMessage="1" showErrorMessage="1" sqref="E43:H43" xr:uid="{F576D656-E3F8-42E9-B464-705200D213E6}">
      <formula1>"その他技術者氏名"</formula1>
    </dataValidation>
    <dataValidation type="list" allowBlank="1" showInputMessage="1" showErrorMessage="1" sqref="E40:I40" xr:uid="{BAC379A5-39D9-46A1-BCCF-FEDF015AB29E}">
      <formula1>"若手技術者氏名,女性技術者氏名"</formula1>
    </dataValidation>
  </dataValidations>
  <printOptions horizontalCentered="1" gridLinesSet="0"/>
  <pageMargins left="0.62992125984251968" right="0.35433070866141736" top="0.98425196850393704" bottom="0.98425196850393704" header="0.51181102362204722" footer="0.51181102362204722"/>
  <pageSetup paperSize="9" scale="9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DB71710F-DD00-4CE2-846D-B6AEF124090D}">
          <x14:formula1>
            <xm:f>リスト!$B$4:$B$7</xm:f>
          </x14:formula1>
          <xm:sqref>C10</xm:sqref>
        </x14:dataValidation>
        <x14:dataValidation type="list" errorStyle="warning" allowBlank="1" showInputMessage="1" showErrorMessage="1" xr:uid="{B7700DA5-D6B2-44F6-BA53-2B5E27E87D03}">
          <x14:formula1>
            <xm:f>リスト!$F$4:$F$7</xm:f>
          </x14:formula1>
          <xm:sqref>J32:L36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54</vt:i4>
      </vt:variant>
    </vt:vector>
  </HeadingPairs>
  <TitlesOfParts>
    <vt:vector size="100" baseType="lpstr">
      <vt:lpstr>様式更新履歴</vt:lpstr>
      <vt:lpstr>基本情報入力</vt:lpstr>
      <vt:lpstr>郵送提出用様式</vt:lpstr>
      <vt:lpstr>返信用様式</vt:lpstr>
      <vt:lpstr>免税事業者届出書</vt:lpstr>
      <vt:lpstr>【作成例】免税事業者届出書</vt:lpstr>
      <vt:lpstr>誓約書</vt:lpstr>
      <vt:lpstr>【作成例】誓約書</vt:lpstr>
      <vt:lpstr>現場代理人等通知書</vt:lpstr>
      <vt:lpstr>【作成例】現場代理人等通知書</vt:lpstr>
      <vt:lpstr>経歴書</vt:lpstr>
      <vt:lpstr>【作成例】経歴書</vt:lpstr>
      <vt:lpstr>工事工程表</vt:lpstr>
      <vt:lpstr>【作成例】工事工程表</vt:lpstr>
      <vt:lpstr>着工届</vt:lpstr>
      <vt:lpstr>【作成例】着工届</vt:lpstr>
      <vt:lpstr>工期通知書</vt:lpstr>
      <vt:lpstr>【作成例】工期通知書</vt:lpstr>
      <vt:lpstr>現場代理人兼任届</vt:lpstr>
      <vt:lpstr>【作成例】現場代理人兼任届</vt:lpstr>
      <vt:lpstr>専任特例の規定による主任（監理）技術者・営業所技術者等兼任届</vt:lpstr>
      <vt:lpstr>【作成例】専任特例の規定による主任（監理）技術者・営業所技術者</vt:lpstr>
      <vt:lpstr>人員の配置を示す計画書（国交省様式）</vt:lpstr>
      <vt:lpstr>【記載例】人員の配置を示す計画書（国交省様式）</vt:lpstr>
      <vt:lpstr>建退共・法定外労災関係</vt:lpstr>
      <vt:lpstr>掛金収納書提出用台紙</vt:lpstr>
      <vt:lpstr>建退共証紙（購入遅延・無購入）申出書</vt:lpstr>
      <vt:lpstr>【作成例】建退共証紙（購入遅延・無購入）申出書</vt:lpstr>
      <vt:lpstr>共済証紙受払簿</vt:lpstr>
      <vt:lpstr>建設業退職金共済制度加入労働者数報告書</vt:lpstr>
      <vt:lpstr>建設業退職金共済制度掛金充当実績総括表</vt:lpstr>
      <vt:lpstr>工事別共済証紙受払簿</vt:lpstr>
      <vt:lpstr>変更工程表</vt:lpstr>
      <vt:lpstr>【作成例】変更工程表</vt:lpstr>
      <vt:lpstr>現場代理人等変更通知書</vt:lpstr>
      <vt:lpstr>【作成例】現場代理人等変更通知書</vt:lpstr>
      <vt:lpstr>完成通知書</vt:lpstr>
      <vt:lpstr>【作成例】完成通知書</vt:lpstr>
      <vt:lpstr>工事前払金申請書</vt:lpstr>
      <vt:lpstr>【作成例】工事前払金申請書</vt:lpstr>
      <vt:lpstr>認定請求書(中間前払)</vt:lpstr>
      <vt:lpstr>工事履行報告書(中間前払)</vt:lpstr>
      <vt:lpstr>請求書</vt:lpstr>
      <vt:lpstr>【作成例】請求書</vt:lpstr>
      <vt:lpstr>契約保証金還付請求書</vt:lpstr>
      <vt:lpstr>リスト</vt:lpstr>
      <vt:lpstr>【作成例】現場代理人兼任届!_Hlk5389451</vt:lpstr>
      <vt:lpstr>【作成例】工期通知書!_Hlk5389451</vt:lpstr>
      <vt:lpstr>【作成例】誓約書!_Hlk5389451</vt:lpstr>
      <vt:lpstr>【作成例】着工届!_Hlk5389451</vt:lpstr>
      <vt:lpstr>【作成例】免税事業者届出書!_Hlk5389451</vt:lpstr>
      <vt:lpstr>現場代理人兼任届!_Hlk5389451</vt:lpstr>
      <vt:lpstr>工期通知書!_Hlk5389451</vt:lpstr>
      <vt:lpstr>誓約書!_Hlk5389451</vt:lpstr>
      <vt:lpstr>着工届!_Hlk5389451</vt:lpstr>
      <vt:lpstr>免税事業者届出書!_Hlk5389451</vt:lpstr>
      <vt:lpstr>'【記載例】人員の配置を示す計画書（国交省様式）'!Print_Area</vt:lpstr>
      <vt:lpstr>【作成例】完成通知書!Print_Area</vt:lpstr>
      <vt:lpstr>【作成例】経歴書!Print_Area</vt:lpstr>
      <vt:lpstr>'【作成例】建退共証紙（購入遅延・無購入）申出書'!Print_Area</vt:lpstr>
      <vt:lpstr>【作成例】現場代理人兼任届!Print_Area</vt:lpstr>
      <vt:lpstr>【作成例】現場代理人等通知書!Print_Area</vt:lpstr>
      <vt:lpstr>【作成例】現場代理人等変更通知書!Print_Area</vt:lpstr>
      <vt:lpstr>【作成例】工期通知書!Print_Area</vt:lpstr>
      <vt:lpstr>【作成例】工事工程表!Print_Area</vt:lpstr>
      <vt:lpstr>【作成例】工事前払金申請書!Print_Area</vt:lpstr>
      <vt:lpstr>【作成例】誓約書!Print_Area</vt:lpstr>
      <vt:lpstr>【作成例】請求書!Print_Area</vt:lpstr>
      <vt:lpstr>'【作成例】専任特例の規定による主任（監理）技術者・営業所技術者'!Print_Area</vt:lpstr>
      <vt:lpstr>【作成例】着工届!Print_Area</vt:lpstr>
      <vt:lpstr>【作成例】変更工程表!Print_Area</vt:lpstr>
      <vt:lpstr>【作成例】免税事業者届出書!Print_Area</vt:lpstr>
      <vt:lpstr>掛金収納書提出用台紙!Print_Area</vt:lpstr>
      <vt:lpstr>完成通知書!Print_Area</vt:lpstr>
      <vt:lpstr>基本情報入力!Print_Area</vt:lpstr>
      <vt:lpstr>共済証紙受払簿!Print_Area</vt:lpstr>
      <vt:lpstr>契約保証金還付請求書!Print_Area</vt:lpstr>
      <vt:lpstr>経歴書!Print_Area</vt:lpstr>
      <vt:lpstr>建設業退職金共済制度加入労働者数報告書!Print_Area</vt:lpstr>
      <vt:lpstr>建設業退職金共済制度掛金充当実績総括表!Print_Area</vt:lpstr>
      <vt:lpstr>建退共・法定外労災関係!Print_Area</vt:lpstr>
      <vt:lpstr>'建退共証紙（購入遅延・無購入）申出書'!Print_Area</vt:lpstr>
      <vt:lpstr>現場代理人兼任届!Print_Area</vt:lpstr>
      <vt:lpstr>現場代理人等通知書!Print_Area</vt:lpstr>
      <vt:lpstr>現場代理人等変更通知書!Print_Area</vt:lpstr>
      <vt:lpstr>工期通知書!Print_Area</vt:lpstr>
      <vt:lpstr>工事工程表!Print_Area</vt:lpstr>
      <vt:lpstr>工事前払金申請書!Print_Area</vt:lpstr>
      <vt:lpstr>工事別共済証紙受払簿!Print_Area</vt:lpstr>
      <vt:lpstr>'工事履行報告書(中間前払)'!Print_Area</vt:lpstr>
      <vt:lpstr>'人員の配置を示す計画書（国交省様式）'!Print_Area</vt:lpstr>
      <vt:lpstr>誓約書!Print_Area</vt:lpstr>
      <vt:lpstr>請求書!Print_Area</vt:lpstr>
      <vt:lpstr>'専任特例の規定による主任（監理）技術者・営業所技術者等兼任届'!Print_Area</vt:lpstr>
      <vt:lpstr>着工届!Print_Area</vt:lpstr>
      <vt:lpstr>'認定請求書(中間前払)'!Print_Area</vt:lpstr>
      <vt:lpstr>変更工程表!Print_Area</vt:lpstr>
      <vt:lpstr>返信用様式!Print_Area</vt:lpstr>
      <vt:lpstr>免税事業者届出書!Print_Area</vt:lpstr>
      <vt:lpstr>郵送提出用様式!Print_Area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渡邉　祐樹</dc:creator>
  <cp:keywords/>
  <dc:description/>
  <cp:lastModifiedBy>松村　大輔</cp:lastModifiedBy>
  <cp:revision/>
  <cp:lastPrinted>2026-06-24T04:20:26Z</cp:lastPrinted>
  <dcterms:created xsi:type="dcterms:W3CDTF">2015-06-05T18:19:34Z</dcterms:created>
  <dcterms:modified xsi:type="dcterms:W3CDTF">2026-06-24T05:44:54Z</dcterms:modified>
  <cp:category/>
  <cp:contentStatus/>
</cp:coreProperties>
</file>